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192.168.1.200\共有データ\1教育研究会\02　会計関係（事務担当）\令和７年度　市教研\02_R7文集はままつ\02　文はま小学校\01_需要調べ\R７年度_需要調べ依頼（小学校)\"/>
    </mc:Choice>
  </mc:AlternateContent>
  <xr:revisionPtr revIDLastSave="0" documentId="13_ncr:1_{087DB512-A849-4DBF-AF2C-0DA7E4578CBC}" xr6:coauthVersionLast="47" xr6:coauthVersionMax="47" xr10:uidLastSave="{00000000-0000-0000-0000-000000000000}"/>
  <bookViews>
    <workbookView xWindow="-120" yWindow="-120" windowWidth="29040" windowHeight="15720" xr2:uid="{00000000-000D-0000-FFFF-FFFF00000000}"/>
  </bookViews>
  <sheets>
    <sheet name="小学校" sheetId="11" r:id="rId1"/>
    <sheet name="学校名リスト" sheetId="13" state="hidden" r:id="rId2"/>
  </sheets>
  <definedNames>
    <definedName name="_xlnm._FilterDatabase" localSheetId="1" hidden="1">学校名リスト!$A$2:$WVI$100</definedName>
    <definedName name="_xlnm.Print_Area" localSheetId="0">小学校!$A$1:$L$42</definedName>
    <definedName name="学校名">学校名リスト!$A$3:$B$100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 i="11" l="1"/>
  <c r="D7" i="11"/>
  <c r="E4" i="11"/>
  <c r="A2" i="11"/>
  <c r="H21" i="11"/>
  <c r="K16" i="11"/>
  <c r="L29" i="11" l="1"/>
  <c r="L27" i="11"/>
  <c r="L28" i="11"/>
  <c r="L20" i="11"/>
  <c r="L19" i="11"/>
  <c r="L18" i="11"/>
  <c r="F16" i="11" l="1"/>
  <c r="G16" i="11"/>
  <c r="H16" i="11"/>
  <c r="H22" i="11" s="1"/>
  <c r="I16" i="11"/>
  <c r="J16" i="11"/>
  <c r="L16" i="11" l="1"/>
  <c r="D23" i="11"/>
  <c r="H30" i="11"/>
  <c r="G30" i="11"/>
  <c r="F30" i="11"/>
  <c r="H23" i="11"/>
  <c r="G21" i="11"/>
  <c r="F21" i="11"/>
  <c r="K21" i="11"/>
  <c r="K22" i="11" s="1"/>
  <c r="K23" i="11" s="1"/>
  <c r="I21" i="11"/>
  <c r="K30" i="11"/>
  <c r="J30" i="11"/>
  <c r="I30" i="11"/>
  <c r="J21" i="11"/>
  <c r="L30" i="11" l="1"/>
  <c r="I32" i="11" s="1"/>
  <c r="L21" i="11"/>
  <c r="F22" i="11"/>
  <c r="G22" i="11"/>
  <c r="G23" i="11" s="1"/>
  <c r="I22" i="11"/>
  <c r="I23" i="11" s="1"/>
  <c r="J22" i="11"/>
  <c r="J23" i="11" s="1"/>
  <c r="F23" i="11" l="1"/>
  <c r="L23" i="11" s="1"/>
  <c r="L22"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kaikan6</author>
  </authors>
  <commentList>
    <comment ref="D3" authorId="0" shapeId="0" xr:uid="{EB0C6BA0-31DB-4DD4-B5ED-B3EF5C67F526}">
      <text>
        <r>
          <rPr>
            <b/>
            <sz val="9"/>
            <color indexed="81"/>
            <rFont val="MS P ゴシック"/>
            <family val="3"/>
            <charset val="128"/>
          </rPr>
          <t>９桁の学校番号を入力
（例）005120003</t>
        </r>
        <r>
          <rPr>
            <sz val="9"/>
            <color indexed="81"/>
            <rFont val="MS P ゴシック"/>
            <family val="3"/>
            <charset val="128"/>
          </rPr>
          <t xml:space="preserve">
★</t>
        </r>
        <r>
          <rPr>
            <b/>
            <sz val="9"/>
            <color indexed="81"/>
            <rFont val="MS P ゴシック"/>
            <family val="3"/>
            <charset val="128"/>
          </rPr>
          <t>附属小は、「005120121」と入れてください。</t>
        </r>
      </text>
    </comment>
  </commentList>
</comments>
</file>

<file path=xl/sharedStrings.xml><?xml version="1.0" encoding="utf-8"?>
<sst xmlns="http://schemas.openxmlformats.org/spreadsheetml/2006/main" count="363" uniqueCount="353">
  <si>
    <t>学校番号</t>
    <rPh sb="0" eb="2">
      <t>ガッコウ</t>
    </rPh>
    <rPh sb="2" eb="4">
      <t>バンゴウ</t>
    </rPh>
    <phoneticPr fontId="1"/>
  </si>
  <si>
    <t>部会</t>
    <rPh sb="0" eb="2">
      <t>ブカイ</t>
    </rPh>
    <phoneticPr fontId="1"/>
  </si>
  <si>
    <t>学　　年</t>
    <rPh sb="0" eb="1">
      <t>ガク</t>
    </rPh>
    <rPh sb="3" eb="4">
      <t>トシ</t>
    </rPh>
    <phoneticPr fontId="1"/>
  </si>
  <si>
    <t>１　年</t>
    <rPh sb="2" eb="3">
      <t>ネン</t>
    </rPh>
    <phoneticPr fontId="1"/>
  </si>
  <si>
    <t>２　年</t>
    <rPh sb="2" eb="3">
      <t>ネン</t>
    </rPh>
    <phoneticPr fontId="1"/>
  </si>
  <si>
    <t>３　年</t>
    <rPh sb="2" eb="3">
      <t>ネン</t>
    </rPh>
    <phoneticPr fontId="1"/>
  </si>
  <si>
    <t>合　　計</t>
    <rPh sb="0" eb="1">
      <t>ゴウ</t>
    </rPh>
    <rPh sb="3" eb="4">
      <t>ケイ</t>
    </rPh>
    <phoneticPr fontId="1"/>
  </si>
  <si>
    <t>提出期限</t>
    <rPh sb="0" eb="2">
      <t>テイシュツ</t>
    </rPh>
    <rPh sb="2" eb="4">
      <t>キゲン</t>
    </rPh>
    <phoneticPr fontId="1"/>
  </si>
  <si>
    <t>提出先</t>
    <rPh sb="0" eb="3">
      <t>テイシュツサキ</t>
    </rPh>
    <phoneticPr fontId="1"/>
  </si>
  <si>
    <t>その他</t>
    <rPh sb="2" eb="3">
      <t>タ</t>
    </rPh>
    <phoneticPr fontId="1"/>
  </si>
  <si>
    <t>※入力の際、以下の点に注意してください。</t>
    <rPh sb="1" eb="3">
      <t>ニュウリョク</t>
    </rPh>
    <rPh sb="4" eb="5">
      <t>サイ</t>
    </rPh>
    <rPh sb="6" eb="8">
      <t>イカ</t>
    </rPh>
    <rPh sb="9" eb="10">
      <t>テン</t>
    </rPh>
    <rPh sb="11" eb="13">
      <t>チュウイ</t>
    </rPh>
    <phoneticPr fontId="1"/>
  </si>
  <si>
    <t>提出方法</t>
    <rPh sb="0" eb="2">
      <t>テイシュツ</t>
    </rPh>
    <rPh sb="2" eb="4">
      <t>ホウホウ</t>
    </rPh>
    <phoneticPr fontId="1"/>
  </si>
  <si>
    <t>(1)</t>
    <phoneticPr fontId="1"/>
  </si>
  <si>
    <t>(2)</t>
    <phoneticPr fontId="1"/>
  </si>
  <si>
    <t>(3)</t>
    <phoneticPr fontId="1"/>
  </si>
  <si>
    <r>
      <t>代金は１冊</t>
    </r>
    <r>
      <rPr>
        <sz val="20"/>
        <color indexed="8"/>
        <rFont val="ＭＳ Ｐゴシック"/>
        <family val="3"/>
        <charset val="128"/>
      </rPr>
      <t/>
    </r>
    <rPh sb="0" eb="2">
      <t>ダイキン</t>
    </rPh>
    <rPh sb="4" eb="5">
      <t>サツ</t>
    </rPh>
    <phoneticPr fontId="1"/>
  </si>
  <si>
    <t>円×⑤</t>
    <rPh sb="0" eb="1">
      <t>エン</t>
    </rPh>
    <phoneticPr fontId="1"/>
  </si>
  <si>
    <t>　代金（円）</t>
    <rPh sb="1" eb="3">
      <t>ダイキン</t>
    </rPh>
    <rPh sb="4" eb="5">
      <t>エン</t>
    </rPh>
    <phoneticPr fontId="1"/>
  </si>
  <si>
    <t>円で計算します。</t>
    <rPh sb="0" eb="1">
      <t>エン</t>
    </rPh>
    <phoneticPr fontId="1"/>
  </si>
  <si>
    <t>４　年</t>
    <rPh sb="2" eb="3">
      <t>ネン</t>
    </rPh>
    <phoneticPr fontId="1"/>
  </si>
  <si>
    <t>５　年</t>
    <rPh sb="2" eb="3">
      <t>ネン</t>
    </rPh>
    <phoneticPr fontId="1"/>
  </si>
  <si>
    <t>６　年</t>
    <rPh sb="2" eb="3">
      <t>ネン</t>
    </rPh>
    <phoneticPr fontId="1"/>
  </si>
  <si>
    <t>②無償児童数</t>
    <rPh sb="1" eb="3">
      <t>ムショウ</t>
    </rPh>
    <rPh sb="5" eb="6">
      <t>スウ</t>
    </rPh>
    <phoneticPr fontId="1"/>
  </si>
  <si>
    <t>⑤有償児童数</t>
    <rPh sb="1" eb="3">
      <t>ユウショウ</t>
    </rPh>
    <rPh sb="5" eb="6">
      <t>スウ</t>
    </rPh>
    <phoneticPr fontId="1"/>
  </si>
  <si>
    <t>要保護児童数</t>
    <rPh sb="0" eb="1">
      <t>ヨウ</t>
    </rPh>
    <rPh sb="1" eb="3">
      <t>ホゴ</t>
    </rPh>
    <rPh sb="5" eb="6">
      <t>スウ</t>
    </rPh>
    <phoneticPr fontId="1"/>
  </si>
  <si>
    <t>施設児童数</t>
    <rPh sb="0" eb="2">
      <t>シセツ</t>
    </rPh>
    <rPh sb="4" eb="5">
      <t>スウ</t>
    </rPh>
    <phoneticPr fontId="1"/>
  </si>
  <si>
    <t>発達学級児童数</t>
    <rPh sb="0" eb="2">
      <t>ハッタツ</t>
    </rPh>
    <rPh sb="2" eb="4">
      <t>ガッキュウ</t>
    </rPh>
    <rPh sb="6" eb="7">
      <t>スウ</t>
    </rPh>
    <phoneticPr fontId="1"/>
  </si>
  <si>
    <t>文集「はままつ」需要調べ</t>
    <phoneticPr fontId="1"/>
  </si>
  <si>
    <t>　①　全在籍児童数は、発達学級児童を含め、学年のすべての児童数を入力する。</t>
    <rPh sb="3" eb="4">
      <t>ゼン</t>
    </rPh>
    <rPh sb="11" eb="13">
      <t>ハッタツ</t>
    </rPh>
    <rPh sb="13" eb="15">
      <t>ガッキュウ</t>
    </rPh>
    <rPh sb="15" eb="17">
      <t>ジドウ</t>
    </rPh>
    <rPh sb="18" eb="19">
      <t>フク</t>
    </rPh>
    <rPh sb="21" eb="23">
      <t>ガクネン</t>
    </rPh>
    <rPh sb="28" eb="31">
      <t>ジドウスウ</t>
    </rPh>
    <rPh sb="32" eb="34">
      <t>ニュウリョク</t>
    </rPh>
    <phoneticPr fontId="1"/>
  </si>
  <si>
    <t>文集委員氏名</t>
    <phoneticPr fontId="1"/>
  </si>
  <si>
    <t>校長名</t>
    <phoneticPr fontId="1"/>
  </si>
  <si>
    <t>学校名</t>
    <phoneticPr fontId="1"/>
  </si>
  <si>
    <t>学校一覧</t>
    <rPh sb="0" eb="2">
      <t>ガッコウ</t>
    </rPh>
    <rPh sb="2" eb="4">
      <t>イチラン</t>
    </rPh>
    <phoneticPr fontId="1"/>
  </si>
  <si>
    <t>学校名</t>
    <rPh sb="0" eb="3">
      <t>ガッコウメイ</t>
    </rPh>
    <phoneticPr fontId="1"/>
  </si>
  <si>
    <t>電話番号</t>
    <rPh sb="0" eb="2">
      <t>デンワ</t>
    </rPh>
    <rPh sb="2" eb="4">
      <t>バンゴウ</t>
    </rPh>
    <phoneticPr fontId="15"/>
  </si>
  <si>
    <t>浜松市立西小学校</t>
  </si>
  <si>
    <t>浜松市立東小学校</t>
  </si>
  <si>
    <t>浜松市立県居小学校</t>
  </si>
  <si>
    <t>浜松市立相生小学校</t>
  </si>
  <si>
    <t>浜松市立竜禅寺小学校</t>
  </si>
  <si>
    <t>浜松市立追分小学校</t>
  </si>
  <si>
    <t>浜松市立佐藤小学校</t>
  </si>
  <si>
    <t>浜松市立広沢小学校</t>
  </si>
  <si>
    <t>浜松市立曳馬小学校</t>
  </si>
  <si>
    <t>浜松市立萩丘小学校</t>
  </si>
  <si>
    <t>浜松市立富塚小学校</t>
  </si>
  <si>
    <t>浜松市立白脇小学校</t>
  </si>
  <si>
    <t>浜松市立蒲小学校</t>
  </si>
  <si>
    <t>浜松市立浅間小学校</t>
  </si>
  <si>
    <t>浜松市立上島小学校</t>
  </si>
  <si>
    <t>浜松市立鴨江小学校</t>
  </si>
  <si>
    <t>浜松市立新津小学校</t>
  </si>
  <si>
    <t>浜松市立河輪小学校</t>
  </si>
  <si>
    <t>浜松市立船越小学校</t>
  </si>
  <si>
    <t>浜松市立城北小学校</t>
  </si>
  <si>
    <t>浜松市立和田小学校</t>
  </si>
  <si>
    <t>浜松市立与進小学校</t>
  </si>
  <si>
    <t>浜松市立豊西小学校</t>
  </si>
  <si>
    <t>浜松市立笠井小学校</t>
  </si>
  <si>
    <t>浜松市立中ノ町小学校</t>
  </si>
  <si>
    <t>浜松市立芳川小学校</t>
  </si>
  <si>
    <t>浜松市立飯田小学校</t>
  </si>
  <si>
    <t>浜松市立花川小学校</t>
  </si>
  <si>
    <t>浜松市立三方原小学校</t>
  </si>
  <si>
    <t>浜松市立豊岡小学校</t>
  </si>
  <si>
    <t>浜松市立都田小学校</t>
  </si>
  <si>
    <t>浜松市立神久呂小学校</t>
  </si>
  <si>
    <t>浜松市立入野小学校</t>
  </si>
  <si>
    <t>浜松市立積志小学校</t>
  </si>
  <si>
    <t>浜松市立伊佐見小学校</t>
  </si>
  <si>
    <t>浜松市立和地小学校</t>
  </si>
  <si>
    <t>浜松市立都田南小学校</t>
  </si>
  <si>
    <t>浜松市立篠原小学校</t>
  </si>
  <si>
    <t>浜松市立葵が丘小学校</t>
  </si>
  <si>
    <t>浜松市立村櫛小学校</t>
  </si>
  <si>
    <t>浜松市立泉小学校</t>
  </si>
  <si>
    <t>浜松市立大瀬小学校</t>
  </si>
  <si>
    <t>浜松市立砂丘小学校</t>
  </si>
  <si>
    <t>浜松市立中郡小学校</t>
  </si>
  <si>
    <t>浜松市立与進北小学校</t>
  </si>
  <si>
    <t>浜松市立佐鳴台小学校</t>
  </si>
  <si>
    <t>浜松市立瑞穂小学校</t>
  </si>
  <si>
    <t>浜松市立富塚西小学校</t>
  </si>
  <si>
    <t>浜松市立芳川北小学校</t>
  </si>
  <si>
    <t>浜松市立有玉小学校</t>
  </si>
  <si>
    <t>浜松市立初生小学校</t>
  </si>
  <si>
    <t>浜松市立西都台小学校</t>
  </si>
  <si>
    <t>浜松市立和田東小学校</t>
  </si>
  <si>
    <t>浜松市立葵西小学校</t>
  </si>
  <si>
    <t>浜松市立可美小学校</t>
  </si>
  <si>
    <t>浜松市立大平台小学校</t>
  </si>
  <si>
    <t>浜松市立萩原分校小学校</t>
  </si>
  <si>
    <t>浜松市立舞阪小学校</t>
  </si>
  <si>
    <t>浜松市立雄踏小学校</t>
  </si>
  <si>
    <t>浜松市立浜名小学校</t>
  </si>
  <si>
    <t>浜松市立北浜小学校</t>
  </si>
  <si>
    <t>浜松市立北浜東小学校</t>
  </si>
  <si>
    <t>浜松市立中瀬小学校</t>
  </si>
  <si>
    <t>浜松市立赤佐小学校</t>
  </si>
  <si>
    <t>浜松市立麁玉小学校</t>
  </si>
  <si>
    <t>浜松市立新原小学校</t>
  </si>
  <si>
    <t>浜松市立北浜北小学校</t>
  </si>
  <si>
    <t>浜松市立内野小学校</t>
  </si>
  <si>
    <t>浜松市立北浜南小学校</t>
  </si>
  <si>
    <t>浜松市立伎倍小学校</t>
  </si>
  <si>
    <t>浜松市立二俣小学校</t>
  </si>
  <si>
    <t>浜松市立光明小学校</t>
  </si>
  <si>
    <t>浜松市立上阿多古小学校</t>
  </si>
  <si>
    <t>浜松市立下阿多古小学校</t>
  </si>
  <si>
    <t>浜松市立熊小学校</t>
  </si>
  <si>
    <t>浜松市立横山小学校</t>
  </si>
  <si>
    <t>浜松市立犬居小学校</t>
  </si>
  <si>
    <t>浜松市立気田小学校</t>
  </si>
  <si>
    <t>浜松市立佐久間小学校</t>
  </si>
  <si>
    <t>浜松市立浦川小学校</t>
  </si>
  <si>
    <t>浜松市立水窪小学校</t>
  </si>
  <si>
    <t>浜松市立気賀小学校</t>
  </si>
  <si>
    <t>浜松市立西気賀小学校</t>
  </si>
  <si>
    <t>浜松市立伊目小学校</t>
  </si>
  <si>
    <t>浜松市立中川小学校</t>
  </si>
  <si>
    <t>浜松市立井伊谷小学校</t>
  </si>
  <si>
    <t>浜松市立金指小学校</t>
  </si>
  <si>
    <t>浜松市立奥山小学校</t>
  </si>
  <si>
    <t>浜松市立三ヶ日東小学校</t>
  </si>
  <si>
    <t>浜松市立三ヶ日西小学校</t>
  </si>
  <si>
    <t>浜松市立平山小学校</t>
  </si>
  <si>
    <t>浜松市立尾奈小学校</t>
  </si>
  <si>
    <t>浜松市立双葉小学校</t>
  </si>
  <si>
    <t>浜松市立引佐北部小学校</t>
  </si>
  <si>
    <t>浜松市立南の星小学校</t>
  </si>
  <si>
    <t>浜松市立庄内小学校</t>
  </si>
  <si>
    <t>浜松市立中部小学校</t>
  </si>
  <si>
    <t>不明な点は、下記にお問い合わせください。</t>
    <rPh sb="0" eb="2">
      <t>フメイ</t>
    </rPh>
    <rPh sb="3" eb="4">
      <t>テン</t>
    </rPh>
    <rPh sb="6" eb="8">
      <t>カキ</t>
    </rPh>
    <rPh sb="10" eb="11">
      <t>ト</t>
    </rPh>
    <rPh sb="12" eb="13">
      <t>ア</t>
    </rPh>
    <phoneticPr fontId="1"/>
  </si>
  <si>
    <t>電話番号</t>
    <rPh sb="0" eb="2">
      <t>デンワ</t>
    </rPh>
    <rPh sb="2" eb="4">
      <t>バンゴウ</t>
    </rPh>
    <phoneticPr fontId="1"/>
  </si>
  <si>
    <t>452-1171</t>
  </si>
  <si>
    <t>452-3137</t>
  </si>
  <si>
    <t>452-7505</t>
  </si>
  <si>
    <t>461-0830</t>
  </si>
  <si>
    <t>452-0683</t>
  </si>
  <si>
    <t>472-1281</t>
  </si>
  <si>
    <t>461-0379</t>
  </si>
  <si>
    <t>454-8335</t>
  </si>
  <si>
    <t>471-4201</t>
  </si>
  <si>
    <t>471-4246</t>
  </si>
  <si>
    <t>471-0203</t>
  </si>
  <si>
    <t>441-0693</t>
  </si>
  <si>
    <t>461-2644</t>
  </si>
  <si>
    <t>441-1706</t>
  </si>
  <si>
    <t>471-3195</t>
  </si>
  <si>
    <t>452-0925</t>
  </si>
  <si>
    <t>447-0044</t>
  </si>
  <si>
    <t>425-0036</t>
  </si>
  <si>
    <t>461-1849</t>
  </si>
  <si>
    <t>471-0196</t>
  </si>
  <si>
    <t>421-0134</t>
  </si>
  <si>
    <t>421-1542</t>
  </si>
  <si>
    <t>434-1165</t>
  </si>
  <si>
    <t>434-1042</t>
  </si>
  <si>
    <t>421-0059</t>
  </si>
  <si>
    <t>461-0020</t>
  </si>
  <si>
    <t>461-3740</t>
  </si>
  <si>
    <t>436-1401</t>
  </si>
  <si>
    <t>436-6200</t>
  </si>
  <si>
    <t>436-1107</t>
  </si>
  <si>
    <t>428-2004</t>
  </si>
  <si>
    <t>485-8508</t>
  </si>
  <si>
    <t>447-1009</t>
  </si>
  <si>
    <t>434-0027</t>
  </si>
  <si>
    <t>486-0007</t>
  </si>
  <si>
    <t>486-0107</t>
  </si>
  <si>
    <t>428-2046</t>
  </si>
  <si>
    <t>447-2009</t>
  </si>
  <si>
    <t>436-1461</t>
  </si>
  <si>
    <t>489-2824</t>
  </si>
  <si>
    <t>472-5228</t>
  </si>
  <si>
    <t>434-4620</t>
  </si>
  <si>
    <t>441-3375</t>
  </si>
  <si>
    <t>433-0927</t>
  </si>
  <si>
    <t>421-6976</t>
  </si>
  <si>
    <t>448-6768</t>
  </si>
  <si>
    <t>436-7158</t>
  </si>
  <si>
    <t>474-6333</t>
  </si>
  <si>
    <t>463-7231</t>
  </si>
  <si>
    <t>435-0051</t>
  </si>
  <si>
    <t>437-0718</t>
  </si>
  <si>
    <t>449-1336</t>
  </si>
  <si>
    <t>422-0125</t>
  </si>
  <si>
    <t>436-6652</t>
  </si>
  <si>
    <t>447-0043</t>
  </si>
  <si>
    <t>412-5930</t>
  </si>
  <si>
    <t>482-1161</t>
  </si>
  <si>
    <t>592-0144</t>
  </si>
  <si>
    <t>592-1029</t>
  </si>
  <si>
    <t>586-3066</t>
  </si>
  <si>
    <t>586-2990</t>
  </si>
  <si>
    <t>586-3319</t>
  </si>
  <si>
    <t>588-7310</t>
  </si>
  <si>
    <t>588-7552</t>
  </si>
  <si>
    <t>589-8313</t>
  </si>
  <si>
    <t>589-8327</t>
  </si>
  <si>
    <t>587-8250</t>
  </si>
  <si>
    <t>586-4001</t>
  </si>
  <si>
    <t>586-1585</t>
  </si>
  <si>
    <t>586-8911</t>
  </si>
  <si>
    <t>925-4178</t>
  </si>
  <si>
    <t>925-3032</t>
  </si>
  <si>
    <t>928-0004</t>
  </si>
  <si>
    <t>926-3511</t>
  </si>
  <si>
    <t>929-0151</t>
  </si>
  <si>
    <t>923-0073</t>
  </si>
  <si>
    <t>985-0017</t>
  </si>
  <si>
    <t>989-0044</t>
  </si>
  <si>
    <t>965-0024</t>
  </si>
  <si>
    <t>967-3802</t>
  </si>
  <si>
    <t>987-0007</t>
  </si>
  <si>
    <t>523-0158</t>
  </si>
  <si>
    <t>523-0142</t>
  </si>
  <si>
    <t>523-0253</t>
  </si>
  <si>
    <t>523-0431</t>
  </si>
  <si>
    <t>542-0063</t>
  </si>
  <si>
    <t>542-0114</t>
  </si>
  <si>
    <t>543-0310</t>
  </si>
  <si>
    <t>526-7034</t>
  </si>
  <si>
    <t>525-0047</t>
  </si>
  <si>
    <t>525-0136</t>
  </si>
  <si>
    <t>525-0164</t>
  </si>
  <si>
    <t>452-0280</t>
  </si>
  <si>
    <t>528-3131</t>
  </si>
  <si>
    <t>425-6900</t>
  </si>
  <si>
    <t>487-0063</t>
  </si>
  <si>
    <t>454-6406</t>
  </si>
  <si>
    <t>】</t>
    <phoneticPr fontId="1"/>
  </si>
  <si>
    <r>
      <t xml:space="preserve">注文冊子数
</t>
    </r>
    <r>
      <rPr>
        <sz val="10"/>
        <rFont val="ＭＳ Ｐゴシック"/>
        <family val="3"/>
        <charset val="128"/>
      </rPr>
      <t>（①＋③）</t>
    </r>
    <rPh sb="0" eb="2">
      <t>チュウモン</t>
    </rPh>
    <rPh sb="2" eb="4">
      <t>サッシ</t>
    </rPh>
    <rPh sb="4" eb="5">
      <t>スウ</t>
    </rPh>
    <phoneticPr fontId="1"/>
  </si>
  <si>
    <r>
      <t xml:space="preserve">④無償数合計
</t>
    </r>
    <r>
      <rPr>
        <sz val="10"/>
        <rFont val="ＭＳ Ｐゴシック"/>
        <family val="3"/>
        <charset val="128"/>
      </rPr>
      <t>　　　　（②＋③)</t>
    </r>
    <rPh sb="1" eb="3">
      <t>ムショウ</t>
    </rPh>
    <rPh sb="3" eb="4">
      <t>スウ</t>
    </rPh>
    <rPh sb="4" eb="6">
      <t>ゴウケイ</t>
    </rPh>
    <phoneticPr fontId="1"/>
  </si>
  <si>
    <t>〈②無償児童の内訳〉</t>
    <rPh sb="2" eb="4">
      <t>ムショウ</t>
    </rPh>
    <rPh sb="7" eb="9">
      <t>ウチワケ</t>
    </rPh>
    <phoneticPr fontId="1"/>
  </si>
  <si>
    <t xml:space="preserve"> （Tel　４８２－７６４０　Fax　４８２－７６４１）</t>
    <phoneticPr fontId="1"/>
  </si>
  <si>
    <t>455-1441</t>
    <phoneticPr fontId="1"/>
  </si>
  <si>
    <t>学校番号（小・中）</t>
    <rPh sb="0" eb="2">
      <t>ガッコウ</t>
    </rPh>
    <rPh sb="2" eb="4">
      <t>バンゴウ</t>
    </rPh>
    <rPh sb="5" eb="6">
      <t>ショウ</t>
    </rPh>
    <rPh sb="7" eb="8">
      <t>チュウ</t>
    </rPh>
    <phoneticPr fontId="4"/>
  </si>
  <si>
    <t>小003</t>
  </si>
  <si>
    <t>小004</t>
  </si>
  <si>
    <t>小005</t>
  </si>
  <si>
    <t>小006</t>
  </si>
  <si>
    <t>小008</t>
  </si>
  <si>
    <t>小009</t>
  </si>
  <si>
    <t>小010</t>
  </si>
  <si>
    <t>小012</t>
  </si>
  <si>
    <t>小013</t>
  </si>
  <si>
    <t>小014</t>
  </si>
  <si>
    <t>小015</t>
  </si>
  <si>
    <t>小016</t>
  </si>
  <si>
    <t>小017</t>
  </si>
  <si>
    <t>小018</t>
  </si>
  <si>
    <t>小019</t>
  </si>
  <si>
    <t>小020</t>
  </si>
  <si>
    <t>小022</t>
  </si>
  <si>
    <t>小023</t>
  </si>
  <si>
    <t>小024</t>
  </si>
  <si>
    <t>小025</t>
  </si>
  <si>
    <t>小026</t>
  </si>
  <si>
    <t>小027</t>
  </si>
  <si>
    <t>小028</t>
  </si>
  <si>
    <t>小029</t>
  </si>
  <si>
    <t>小030</t>
  </si>
  <si>
    <t>小031</t>
  </si>
  <si>
    <t>小032</t>
  </si>
  <si>
    <t>小033</t>
  </si>
  <si>
    <t>小034</t>
  </si>
  <si>
    <t>小035</t>
  </si>
  <si>
    <t>小036</t>
  </si>
  <si>
    <t>小038</t>
  </si>
  <si>
    <t>小039</t>
  </si>
  <si>
    <t>小040</t>
  </si>
  <si>
    <t>小041</t>
  </si>
  <si>
    <t>小042</t>
  </si>
  <si>
    <t>小043</t>
  </si>
  <si>
    <t>小044</t>
  </si>
  <si>
    <t>小045</t>
  </si>
  <si>
    <t>小048</t>
  </si>
  <si>
    <t>小049</t>
  </si>
  <si>
    <t>小050</t>
  </si>
  <si>
    <t>小052</t>
  </si>
  <si>
    <t>小053</t>
  </si>
  <si>
    <t>小054</t>
  </si>
  <si>
    <t>小055</t>
  </si>
  <si>
    <t>小056</t>
  </si>
  <si>
    <t>小057</t>
  </si>
  <si>
    <t>小058</t>
  </si>
  <si>
    <t>小059</t>
  </si>
  <si>
    <t>小060</t>
  </si>
  <si>
    <t>小061</t>
  </si>
  <si>
    <t>小062</t>
  </si>
  <si>
    <t>小063</t>
  </si>
  <si>
    <t>小064</t>
  </si>
  <si>
    <t>小065</t>
  </si>
  <si>
    <t>小066</t>
  </si>
  <si>
    <t>小067</t>
  </si>
  <si>
    <t>小068</t>
  </si>
  <si>
    <t>小069</t>
  </si>
  <si>
    <t>小070</t>
  </si>
  <si>
    <t>小071</t>
  </si>
  <si>
    <t>小072</t>
  </si>
  <si>
    <t>小073</t>
  </si>
  <si>
    <t>小074</t>
  </si>
  <si>
    <t>小075</t>
  </si>
  <si>
    <t>小077</t>
  </si>
  <si>
    <t>小078</t>
  </si>
  <si>
    <t>小079</t>
  </si>
  <si>
    <t>小080</t>
  </si>
  <si>
    <t>小081</t>
  </si>
  <si>
    <t>小082</t>
  </si>
  <si>
    <t>小084</t>
  </si>
  <si>
    <t>小085</t>
  </si>
  <si>
    <t>小086</t>
  </si>
  <si>
    <t>小087</t>
  </si>
  <si>
    <t>小088</t>
  </si>
  <si>
    <t>小091</t>
  </si>
  <si>
    <t>小094</t>
  </si>
  <si>
    <t>小095</t>
  </si>
  <si>
    <t>小097</t>
  </si>
  <si>
    <t>小099</t>
  </si>
  <si>
    <t>小100</t>
  </si>
  <si>
    <t>小101</t>
  </si>
  <si>
    <t>小102</t>
  </si>
  <si>
    <t>小103</t>
  </si>
  <si>
    <t>小104</t>
  </si>
  <si>
    <t>小105</t>
  </si>
  <si>
    <t>小111</t>
  </si>
  <si>
    <t>小113</t>
  </si>
  <si>
    <t>小114</t>
  </si>
  <si>
    <t>小115</t>
  </si>
  <si>
    <t>小116</t>
  </si>
  <si>
    <t>小117</t>
  </si>
  <si>
    <t>小118</t>
  </si>
  <si>
    <t>小119</t>
  </si>
  <si>
    <t>小120</t>
  </si>
  <si>
    <t>【</t>
    <phoneticPr fontId="1"/>
  </si>
  <si>
    <r>
      <t>★附属小は、学校番号に</t>
    </r>
    <r>
      <rPr>
        <sz val="12"/>
        <color rgb="FFFF0000"/>
        <rFont val="ＭＳ Ｐゴシック"/>
        <family val="3"/>
        <charset val="128"/>
      </rPr>
      <t>「</t>
    </r>
    <r>
      <rPr>
        <b/>
        <sz val="12"/>
        <color rgb="FFFF0000"/>
        <rFont val="ＭＳ Ｐゴシック"/>
        <family val="3"/>
        <charset val="128"/>
      </rPr>
      <t>005120121</t>
    </r>
    <r>
      <rPr>
        <sz val="12"/>
        <color rgb="FFFF0000"/>
        <rFont val="ＭＳ Ｐゴシック"/>
        <family val="3"/>
        <charset val="128"/>
      </rPr>
      <t>」</t>
    </r>
    <r>
      <rPr>
        <sz val="10"/>
        <color rgb="FFFF0000"/>
        <rFont val="ＭＳ Ｐゴシック"/>
        <family val="3"/>
        <charset val="128"/>
      </rPr>
      <t>と入れてください。</t>
    </r>
    <rPh sb="6" eb="8">
      <t>ガッコウ</t>
    </rPh>
    <rPh sb="8" eb="10">
      <t>バンゴウ</t>
    </rPh>
    <phoneticPr fontId="1"/>
  </si>
  <si>
    <t>★教育会館事務局</t>
    <phoneticPr fontId="1"/>
  </si>
  <si>
    <r>
      <t>合計　</t>
    </r>
    <r>
      <rPr>
        <b/>
        <sz val="10"/>
        <color rgb="FFFF0000"/>
        <rFont val="ＭＳ Ｐゴシック"/>
        <family val="3"/>
        <charset val="128"/>
      </rPr>
      <t>※上の表の②と同じ数</t>
    </r>
    <rPh sb="0" eb="2">
      <t>ゴウケイ</t>
    </rPh>
    <rPh sb="4" eb="5">
      <t>ウエ</t>
    </rPh>
    <rPh sb="6" eb="7">
      <t>ヒョウ</t>
    </rPh>
    <rPh sb="10" eb="11">
      <t>オナ</t>
    </rPh>
    <rPh sb="12" eb="13">
      <t>カズ</t>
    </rPh>
    <phoneticPr fontId="1"/>
  </si>
  <si>
    <t>附属小</t>
    <phoneticPr fontId="1"/>
  </si>
  <si>
    <t>※各学年の無償児童の内訳合計が、上の表の②と違っていると数字が赤くなります。</t>
    <rPh sb="1" eb="2">
      <t>カク</t>
    </rPh>
    <rPh sb="2" eb="4">
      <t>ガクネン</t>
    </rPh>
    <phoneticPr fontId="1"/>
  </si>
  <si>
    <t>←黄色のセルに入力してください。</t>
    <rPh sb="1" eb="3">
      <t>キイロ</t>
    </rPh>
    <rPh sb="7" eb="9">
      <t>ニュウリョク</t>
    </rPh>
    <phoneticPr fontId="1"/>
  </si>
  <si>
    <t>静岡大学教育学部附属浜松小学校</t>
    <rPh sb="0" eb="2">
      <t>シズオカ</t>
    </rPh>
    <rPh sb="2" eb="4">
      <t>ダイガク</t>
    </rPh>
    <rPh sb="4" eb="6">
      <t>キョウイク</t>
    </rPh>
    <rPh sb="6" eb="8">
      <t>ガクブ</t>
    </rPh>
    <rPh sb="8" eb="10">
      <t>フゾク</t>
    </rPh>
    <rPh sb="10" eb="12">
      <t>ハママツ</t>
    </rPh>
    <rPh sb="12" eb="15">
      <t>ショウガッコウ</t>
    </rPh>
    <phoneticPr fontId="1"/>
  </si>
  <si>
    <t>松下　浩隆</t>
    <rPh sb="0" eb="2">
      <t>マツシタ</t>
    </rPh>
    <rPh sb="3" eb="5">
      <t>ヒロタカ</t>
    </rPh>
    <phoneticPr fontId="1"/>
  </si>
  <si>
    <t>教育会館事務局　松下まで</t>
    <rPh sb="0" eb="2">
      <t>キョウイク</t>
    </rPh>
    <rPh sb="2" eb="4">
      <t>カイカン</t>
    </rPh>
    <rPh sb="4" eb="7">
      <t>ジムキョク</t>
    </rPh>
    <rPh sb="8" eb="10">
      <t>マツシタ</t>
    </rPh>
    <phoneticPr fontId="1"/>
  </si>
  <si>
    <r>
      <t>　②　</t>
    </r>
    <r>
      <rPr>
        <sz val="11"/>
        <color rgb="FFFF0000"/>
        <rFont val="ＭＳ Ｐゴシック"/>
        <family val="3"/>
        <charset val="128"/>
      </rPr>
      <t>無償の対象となる児童は、要保護児童、施設児童、発達学級児童です</t>
    </r>
    <r>
      <rPr>
        <sz val="11"/>
        <rFont val="ＭＳ Ｐゴシック"/>
        <family val="3"/>
        <charset val="128"/>
      </rPr>
      <t>。</t>
    </r>
    <rPh sb="3" eb="5">
      <t>ムショウ</t>
    </rPh>
    <rPh sb="6" eb="8">
      <t>タイショウ</t>
    </rPh>
    <rPh sb="11" eb="13">
      <t>ジドウ</t>
    </rPh>
    <rPh sb="15" eb="18">
      <t>ヨウホゴ</t>
    </rPh>
    <rPh sb="18" eb="20">
      <t>ジドウ</t>
    </rPh>
    <rPh sb="21" eb="23">
      <t>シセツ</t>
    </rPh>
    <rPh sb="23" eb="25">
      <t>ジドウ</t>
    </rPh>
    <rPh sb="26" eb="28">
      <t>ハッタツ</t>
    </rPh>
    <rPh sb="28" eb="30">
      <t>ガッキュウ</t>
    </rPh>
    <rPh sb="30" eb="32">
      <t>ジドウ</t>
    </rPh>
    <phoneticPr fontId="1"/>
  </si>
  <si>
    <t>　　同じ児童が要保護でかつ発達学級所属である場合はどちからか一方でカウントし、重複しないようにする。</t>
    <rPh sb="2" eb="3">
      <t>オナ</t>
    </rPh>
    <rPh sb="4" eb="6">
      <t>ジドウ</t>
    </rPh>
    <rPh sb="7" eb="10">
      <t>ヨウホゴ</t>
    </rPh>
    <rPh sb="13" eb="15">
      <t>ハッタツ</t>
    </rPh>
    <rPh sb="15" eb="17">
      <t>ガッキュウ</t>
    </rPh>
    <rPh sb="17" eb="19">
      <t>ショゾク</t>
    </rPh>
    <rPh sb="22" eb="24">
      <t>バアイ</t>
    </rPh>
    <rPh sb="30" eb="32">
      <t>イッポウ</t>
    </rPh>
    <rPh sb="39" eb="41">
      <t>チョウフク</t>
    </rPh>
    <phoneticPr fontId="1"/>
  </si>
  <si>
    <t>　※　黄色のセルに数を入力する。（黄色のセル以外は自動計算されます。）</t>
    <rPh sb="3" eb="5">
      <t>キイロ</t>
    </rPh>
    <rPh sb="9" eb="10">
      <t>カズ</t>
    </rPh>
    <rPh sb="11" eb="13">
      <t>ニュウリョク</t>
    </rPh>
    <rPh sb="17" eb="19">
      <t>キイロ</t>
    </rPh>
    <rPh sb="22" eb="24">
      <t>イガイ</t>
    </rPh>
    <rPh sb="25" eb="27">
      <t>ジドウ</t>
    </rPh>
    <rPh sb="27" eb="29">
      <t>ケイサン</t>
    </rPh>
    <phoneticPr fontId="1"/>
  </si>
  <si>
    <r>
      <t>①　需要調べ提出後に注文冊子数に</t>
    </r>
    <r>
      <rPr>
        <sz val="12"/>
        <color rgb="FFFF0000"/>
        <rFont val="ＭＳ Ｐゴシック"/>
        <family val="3"/>
        <charset val="128"/>
      </rPr>
      <t>変更が生じた場合は、まず電話で教育会館事務局
　　松下　浩隆　まで報告</t>
    </r>
    <r>
      <rPr>
        <sz val="12"/>
        <color indexed="8"/>
        <rFont val="ＭＳ Ｐゴシック"/>
        <family val="3"/>
        <charset val="128"/>
      </rPr>
      <t>してください。
②　</t>
    </r>
    <r>
      <rPr>
        <sz val="12"/>
        <color rgb="FFFF0000"/>
        <rFont val="ＭＳ Ｐゴシック"/>
        <family val="3"/>
        <charset val="128"/>
      </rPr>
      <t>コピーしておいた需要調べに、赤で訂正したものに職印を押し、連絡便で再提出</t>
    </r>
    <r>
      <rPr>
        <sz val="12"/>
        <color indexed="8"/>
        <rFont val="ＭＳ Ｐゴシック"/>
        <family val="3"/>
        <charset val="128"/>
      </rPr>
      <t>して
　　ください。</t>
    </r>
    <r>
      <rPr>
        <sz val="12"/>
        <color theme="1"/>
        <rFont val="ＭＳ Ｐゴシック"/>
        <family val="3"/>
        <charset val="128"/>
      </rPr>
      <t>訂正したものもコピーしてお手元に保存しておいてください。</t>
    </r>
    <rPh sb="2" eb="4">
      <t>ジュヨウ</t>
    </rPh>
    <rPh sb="4" eb="5">
      <t>シラ</t>
    </rPh>
    <rPh sb="6" eb="9">
      <t>テイシュツゴ</t>
    </rPh>
    <rPh sb="10" eb="12">
      <t>チュウモン</t>
    </rPh>
    <rPh sb="12" eb="14">
      <t>サッシ</t>
    </rPh>
    <rPh sb="14" eb="15">
      <t>カズ</t>
    </rPh>
    <rPh sb="16" eb="18">
      <t>ヘンコウ</t>
    </rPh>
    <rPh sb="19" eb="20">
      <t>ショウ</t>
    </rPh>
    <rPh sb="22" eb="24">
      <t>バアイ</t>
    </rPh>
    <rPh sb="28" eb="30">
      <t>デンワ</t>
    </rPh>
    <rPh sb="31" eb="33">
      <t>キョウイク</t>
    </rPh>
    <rPh sb="33" eb="35">
      <t>カイカン</t>
    </rPh>
    <rPh sb="35" eb="38">
      <t>ジムキョク</t>
    </rPh>
    <rPh sb="49" eb="51">
      <t>ホウコク</t>
    </rPh>
    <rPh sb="69" eb="71">
      <t>ジュヨウ</t>
    </rPh>
    <rPh sb="71" eb="72">
      <t>シラ</t>
    </rPh>
    <rPh sb="75" eb="76">
      <t>アカ</t>
    </rPh>
    <rPh sb="77" eb="79">
      <t>テイセイ</t>
    </rPh>
    <rPh sb="84" eb="85">
      <t>ショク</t>
    </rPh>
    <rPh sb="85" eb="86">
      <t>イン</t>
    </rPh>
    <rPh sb="87" eb="88">
      <t>オ</t>
    </rPh>
    <rPh sb="90" eb="92">
      <t>レンラク</t>
    </rPh>
    <rPh sb="92" eb="93">
      <t>ビン</t>
    </rPh>
    <rPh sb="94" eb="97">
      <t>サイテイシュツ</t>
    </rPh>
    <rPh sb="107" eb="109">
      <t>テイセイ</t>
    </rPh>
    <rPh sb="120" eb="122">
      <t>テモト</t>
    </rPh>
    <rPh sb="123" eb="125">
      <t>ホゾン</t>
    </rPh>
    <phoneticPr fontId="1"/>
  </si>
  <si>
    <r>
      <t>・本調べに入力したデータを紙媒体に打ち出して</t>
    </r>
    <r>
      <rPr>
        <sz val="20"/>
        <color rgb="FFFF0000"/>
        <rFont val="ＭＳ Ｐゴシック"/>
        <family val="3"/>
        <charset val="128"/>
      </rPr>
      <t>職印</t>
    </r>
    <r>
      <rPr>
        <sz val="12"/>
        <color indexed="8"/>
        <rFont val="ＭＳ Ｐゴシック"/>
        <family val="3"/>
        <charset val="128"/>
      </rPr>
      <t>を押し、</t>
    </r>
    <r>
      <rPr>
        <sz val="12"/>
        <color rgb="FFFF0000"/>
        <rFont val="ＭＳ Ｐゴシック"/>
        <family val="3"/>
        <charset val="128"/>
      </rPr>
      <t>原本を連絡便で送付</t>
    </r>
    <r>
      <rPr>
        <sz val="12"/>
        <color indexed="8"/>
        <rFont val="ＭＳ Ｐゴシック"/>
        <family val="3"/>
        <charset val="128"/>
      </rPr>
      <t>してください。</t>
    </r>
    <r>
      <rPr>
        <u/>
        <sz val="12"/>
        <color rgb="FFFF0000"/>
        <rFont val="ＭＳ Ｐゴシック"/>
        <family val="3"/>
        <charset val="128"/>
      </rPr>
      <t>必ずコピーをお手元に保存</t>
    </r>
    <r>
      <rPr>
        <u/>
        <sz val="12"/>
        <color indexed="8"/>
        <rFont val="ＭＳ Ｐゴシック"/>
        <family val="3"/>
        <charset val="128"/>
      </rPr>
      <t>しておいてください。</t>
    </r>
    <rPh sb="1" eb="2">
      <t>ホン</t>
    </rPh>
    <rPh sb="2" eb="3">
      <t>シラ</t>
    </rPh>
    <rPh sb="5" eb="7">
      <t>ニュウリョク</t>
    </rPh>
    <rPh sb="13" eb="14">
      <t>カミ</t>
    </rPh>
    <rPh sb="14" eb="16">
      <t>バイタイ</t>
    </rPh>
    <rPh sb="17" eb="18">
      <t>ウ</t>
    </rPh>
    <rPh sb="19" eb="20">
      <t>ダ</t>
    </rPh>
    <rPh sb="22" eb="24">
      <t>ショクイン</t>
    </rPh>
    <rPh sb="25" eb="26">
      <t>オ</t>
    </rPh>
    <rPh sb="28" eb="30">
      <t>ゲンポン</t>
    </rPh>
    <rPh sb="31" eb="33">
      <t>レンラク</t>
    </rPh>
    <rPh sb="33" eb="34">
      <t>ビン</t>
    </rPh>
    <rPh sb="35" eb="37">
      <t>ソウフ</t>
    </rPh>
    <rPh sb="44" eb="45">
      <t>カナラ</t>
    </rPh>
    <rPh sb="51" eb="53">
      <t>テモト</t>
    </rPh>
    <rPh sb="54" eb="56">
      <t>ホゾン</t>
    </rPh>
    <phoneticPr fontId="1"/>
  </si>
  <si>
    <r>
      <t>※複数の項目に該当する児童は、</t>
    </r>
    <r>
      <rPr>
        <b/>
        <sz val="12"/>
        <color rgb="FFFF0000"/>
        <rFont val="ＭＳ Ｐゴシック"/>
        <family val="3"/>
        <charset val="128"/>
      </rPr>
      <t>どれか一か所で入力</t>
    </r>
    <r>
      <rPr>
        <sz val="12"/>
        <color rgb="FFFF0000"/>
        <rFont val="ＭＳ Ｐゴシック"/>
        <family val="3"/>
        <charset val="128"/>
      </rPr>
      <t>する。</t>
    </r>
    <rPh sb="4" eb="6">
      <t>コウモク</t>
    </rPh>
    <phoneticPr fontId="1"/>
  </si>
  <si>
    <r>
      <t>③普通学級数</t>
    </r>
    <r>
      <rPr>
        <sz val="10"/>
        <rFont val="ＭＳ Ｐゴシック"/>
        <family val="3"/>
        <charset val="128"/>
      </rPr>
      <t>　</t>
    </r>
    <r>
      <rPr>
        <sz val="8"/>
        <rFont val="ＭＳ Ｐゴシック"/>
        <family val="3"/>
        <charset val="128"/>
      </rPr>
      <t>（無償配付します）</t>
    </r>
    <r>
      <rPr>
        <sz val="9"/>
        <rFont val="ＭＳ Ｐゴシック"/>
        <family val="3"/>
        <charset val="128"/>
      </rPr>
      <t xml:space="preserve">
</t>
    </r>
    <r>
      <rPr>
        <b/>
        <sz val="10"/>
        <color rgb="FFFF0000"/>
        <rFont val="ＭＳ Ｐゴシック"/>
        <family val="3"/>
        <charset val="128"/>
      </rPr>
      <t>【注意】発達学級は除きます</t>
    </r>
    <rPh sb="1" eb="3">
      <t>フツウ</t>
    </rPh>
    <rPh sb="3" eb="5">
      <t>ガッキュウ</t>
    </rPh>
    <rPh sb="5" eb="6">
      <t>スウ</t>
    </rPh>
    <rPh sb="8" eb="10">
      <t>ムショウ</t>
    </rPh>
    <rPh sb="10" eb="12">
      <t>ハイフ</t>
    </rPh>
    <rPh sb="18" eb="20">
      <t>チュウイ</t>
    </rPh>
    <rPh sb="21" eb="23">
      <t>ハッタツ</t>
    </rPh>
    <rPh sb="23" eb="25">
      <t>ガッキュウ</t>
    </rPh>
    <rPh sb="26" eb="27">
      <t>ノゾ</t>
    </rPh>
    <phoneticPr fontId="1"/>
  </si>
  <si>
    <r>
      <t>①全在籍児童数</t>
    </r>
    <r>
      <rPr>
        <sz val="8"/>
        <rFont val="ＭＳ Ｐゴシック"/>
        <family val="3"/>
        <charset val="128"/>
      </rPr>
      <t>(発達学級を含む）</t>
    </r>
    <rPh sb="1" eb="2">
      <t>ゼン</t>
    </rPh>
    <rPh sb="2" eb="4">
      <t>ザイセキ</t>
    </rPh>
    <rPh sb="6" eb="7">
      <t>スウ</t>
    </rPh>
    <rPh sb="8" eb="10">
      <t>ハッタツ</t>
    </rPh>
    <rPh sb="10" eb="12">
      <t>ガッキュウ</t>
    </rPh>
    <rPh sb="13" eb="14">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</si>
</sst>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411]ggge&quot;年&quot;m&quot;月&quot;d&quot;日&quot;\(aaa\)"/>
    <numFmt numFmtId="178" formatCode="000000000"/>
    <numFmt numFmtId="179" formatCode="#,###"/>
    <numFmt numFmtId="180" formatCode="&quot;令&quot;&quot;和&quot;General&quot;年&quot;&quot;度&quot;"/>
    <numFmt numFmtId="181" formatCode="#,##0_);[Red]\(#,##0\)"/>
  </numFmts>
  <fonts count="31">
    <font>
      <sz val="11"/>
      <name val="ＭＳ Ｐゴシック"/>
      <family val="3"/>
      <charset val="128"/>
    </font>
    <font>
      <sz val="6"/>
      <name val="ＭＳ Ｐゴシック"/>
      <family val="3"/>
      <charset val="128"/>
    </font>
    <font>
      <sz val="12"/>
      <name val="ＭＳ Ｐゴシック"/>
      <family val="3"/>
      <charset val="128"/>
    </font>
    <font>
      <sz val="16"/>
      <name val="ＭＳ Ｐゴシック"/>
      <family val="3"/>
      <charset val="128"/>
    </font>
    <font>
      <sz val="11"/>
      <name val="ＭＳ Ｐゴシック"/>
      <family val="3"/>
      <charset val="128"/>
    </font>
    <font>
      <b/>
      <sz val="11"/>
      <name val="ＭＳ Ｐゴシック"/>
      <family val="3"/>
      <charset val="128"/>
    </font>
    <font>
      <sz val="12"/>
      <color indexed="8"/>
      <name val="ＭＳ Ｐゴシック"/>
      <family val="3"/>
      <charset val="128"/>
    </font>
    <font>
      <sz val="20"/>
      <color indexed="8"/>
      <name val="ＭＳ Ｐゴシック"/>
      <family val="3"/>
      <charset val="128"/>
    </font>
    <font>
      <u/>
      <sz val="11"/>
      <name val="ＭＳ Ｐゴシック"/>
      <family val="3"/>
      <charset val="128"/>
    </font>
    <font>
      <u/>
      <sz val="12"/>
      <color indexed="8"/>
      <name val="ＭＳ Ｐゴシック"/>
      <family val="3"/>
      <charset val="128"/>
    </font>
    <font>
      <sz val="20"/>
      <name val="ＭＳ Ｐゴシック"/>
      <family val="3"/>
      <charset val="128"/>
    </font>
    <font>
      <sz val="12"/>
      <color theme="1"/>
      <name val="ＭＳ Ｐゴシック"/>
      <family val="3"/>
      <charset val="128"/>
    </font>
    <font>
      <sz val="12"/>
      <color rgb="FFFF0000"/>
      <name val="ＭＳ Ｐゴシック"/>
      <family val="3"/>
      <charset val="128"/>
    </font>
    <font>
      <u/>
      <sz val="12"/>
      <name val="ＭＳ Ｐゴシック"/>
      <family val="3"/>
      <charset val="128"/>
    </font>
    <font>
      <sz val="12"/>
      <name val="ＭＳ 明朝"/>
      <family val="1"/>
      <charset val="128"/>
    </font>
    <font>
      <sz val="6"/>
      <name val="ＭＳ 明朝"/>
      <family val="1"/>
      <charset val="128"/>
    </font>
    <font>
      <b/>
      <sz val="9"/>
      <color indexed="81"/>
      <name val="MS P ゴシック"/>
      <family val="3"/>
      <charset val="128"/>
    </font>
    <font>
      <sz val="9"/>
      <color indexed="81"/>
      <name val="MS P ゴシック"/>
      <family val="3"/>
      <charset val="128"/>
    </font>
    <font>
      <sz val="14"/>
      <name val="ＭＳ Ｐゴシック"/>
      <family val="3"/>
      <charset val="128"/>
    </font>
    <font>
      <sz val="10"/>
      <name val="ＭＳ Ｐゴシック"/>
      <family val="3"/>
      <charset val="128"/>
    </font>
    <font>
      <sz val="9"/>
      <name val="ＭＳ Ｐゴシック"/>
      <family val="3"/>
      <charset val="128"/>
    </font>
    <font>
      <sz val="14"/>
      <name val="HGｺﾞｼｯｸM"/>
      <family val="3"/>
      <charset val="128"/>
    </font>
    <font>
      <u/>
      <sz val="12"/>
      <color rgb="FFFF0000"/>
      <name val="ＭＳ Ｐゴシック"/>
      <family val="3"/>
      <charset val="128"/>
    </font>
    <font>
      <sz val="11"/>
      <color rgb="FFFF0000"/>
      <name val="ＭＳ Ｐゴシック"/>
      <family val="3"/>
      <charset val="128"/>
    </font>
    <font>
      <b/>
      <sz val="12"/>
      <color rgb="FFFF0000"/>
      <name val="ＭＳ Ｐゴシック"/>
      <family val="3"/>
      <charset val="128"/>
    </font>
    <font>
      <b/>
      <sz val="10"/>
      <color rgb="FFFF0000"/>
      <name val="ＭＳ Ｐゴシック"/>
      <family val="3"/>
      <charset val="128"/>
    </font>
    <font>
      <sz val="10"/>
      <color rgb="FFFF0000"/>
      <name val="ＭＳ Ｐゴシック"/>
      <family val="3"/>
      <charset val="128"/>
    </font>
    <font>
      <sz val="20"/>
      <color rgb="FFFF0000"/>
      <name val="ＭＳ Ｐゴシック"/>
      <family val="3"/>
      <charset val="128"/>
    </font>
    <font>
      <sz val="12"/>
      <name val="HGｺﾞｼｯｸM"/>
      <family val="3"/>
      <charset val="128"/>
    </font>
    <font>
      <sz val="12"/>
      <name val="HGPｺﾞｼｯｸE"/>
      <family val="3"/>
      <charset val="128"/>
    </font>
    <font>
      <sz val="8"/>
      <name val="ＭＳ Ｐゴシック"/>
      <family val="3"/>
      <charset val="128"/>
    </font>
  </fonts>
  <fills count="5">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theme="4" tint="0.79998168889431442"/>
        <bgColor indexed="64"/>
      </patternFill>
    </fill>
  </fills>
  <borders count="42">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double">
        <color indexed="64"/>
      </right>
      <top/>
      <bottom style="medium">
        <color indexed="64"/>
      </bottom>
      <diagonal/>
    </border>
    <border>
      <left style="double">
        <color indexed="64"/>
      </left>
      <right style="medium">
        <color indexed="64"/>
      </right>
      <top style="double">
        <color indexed="64"/>
      </top>
      <bottom style="medium">
        <color indexed="64"/>
      </bottom>
      <diagonal/>
    </border>
  </borders>
  <cellStyleXfs count="3">
    <xf numFmtId="0" fontId="0" fillId="0" borderId="0">
      <alignment vertical="center"/>
    </xf>
    <xf numFmtId="0" fontId="14" fillId="0" borderId="0">
      <alignment vertical="center"/>
    </xf>
    <xf numFmtId="38" fontId="14" fillId="0" borderId="0" applyFont="0" applyFill="0" applyBorder="0" applyAlignment="0" applyProtection="0">
      <alignment vertical="center"/>
    </xf>
  </cellStyleXfs>
  <cellXfs count="130">
    <xf numFmtId="0" fontId="0" fillId="0" borderId="0" xfId="0">
      <alignment vertical="center"/>
    </xf>
    <xf numFmtId="0" fontId="28" fillId="0" borderId="0" xfId="1" applyFont="1" applyAlignment="1">
      <alignment horizontal="left" vertical="center"/>
    </xf>
    <xf numFmtId="0" fontId="28" fillId="0" borderId="0" xfId="1" applyFont="1">
      <alignment vertical="center"/>
    </xf>
    <xf numFmtId="0" fontId="28" fillId="0" borderId="0" xfId="1" applyFont="1" applyAlignment="1">
      <alignment horizontal="center" vertical="center"/>
    </xf>
    <xf numFmtId="0" fontId="28" fillId="0" borderId="4" xfId="1" applyFont="1" applyBorder="1" applyAlignment="1">
      <alignment horizontal="center" vertical="center"/>
    </xf>
    <xf numFmtId="178" fontId="28" fillId="0" borderId="4" xfId="1" applyNumberFormat="1" applyFont="1" applyBorder="1" applyAlignment="1">
      <alignment horizontal="left" vertical="center"/>
    </xf>
    <xf numFmtId="0" fontId="28" fillId="0" borderId="4" xfId="1" applyFont="1" applyBorder="1" applyAlignment="1">
      <alignment horizontal="left" vertical="center"/>
    </xf>
    <xf numFmtId="0" fontId="28" fillId="0" borderId="4" xfId="1" applyFont="1" applyBorder="1" applyAlignment="1">
      <alignment horizontal="left" vertical="center" wrapText="1"/>
    </xf>
    <xf numFmtId="178" fontId="28" fillId="0" borderId="4" xfId="1" applyNumberFormat="1" applyFont="1" applyBorder="1" applyAlignment="1">
      <alignment horizontal="left" vertical="center" wrapText="1"/>
    </xf>
    <xf numFmtId="179" fontId="28" fillId="0" borderId="4" xfId="2" applyNumberFormat="1" applyFont="1" applyFill="1" applyBorder="1" applyAlignment="1">
      <alignment horizontal="left" vertical="center" shrinkToFit="1"/>
    </xf>
    <xf numFmtId="179" fontId="28" fillId="0" borderId="4" xfId="2" applyNumberFormat="1" applyFont="1" applyFill="1" applyBorder="1" applyAlignment="1">
      <alignment horizontal="left" vertical="center" wrapText="1" shrinkToFit="1"/>
    </xf>
    <xf numFmtId="179" fontId="28" fillId="0" borderId="4" xfId="2" applyNumberFormat="1" applyFont="1" applyFill="1" applyBorder="1" applyAlignment="1">
      <alignment vertical="center" shrinkToFit="1"/>
    </xf>
    <xf numFmtId="0" fontId="28" fillId="0" borderId="4" xfId="1" applyFont="1" applyBorder="1">
      <alignment vertical="center"/>
    </xf>
    <xf numFmtId="0" fontId="18"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2" fillId="0" borderId="1" xfId="0" applyFont="1" applyBorder="1" applyAlignment="1">
      <alignment horizontal="distributed" vertical="center"/>
    </xf>
    <xf numFmtId="0" fontId="2" fillId="0" borderId="0" xfId="0" applyFont="1" applyAlignment="1">
      <alignment horizontal="right" vertical="center"/>
    </xf>
    <xf numFmtId="0" fontId="2" fillId="0" borderId="8" xfId="0" applyFont="1" applyBorder="1" applyAlignment="1">
      <alignment horizontal="center" vertical="center" shrinkToFit="1"/>
    </xf>
    <xf numFmtId="0" fontId="2" fillId="0" borderId="1" xfId="0" applyFont="1" applyBorder="1">
      <alignment vertical="center"/>
    </xf>
    <xf numFmtId="0" fontId="5" fillId="0" borderId="0" xfId="0" applyFont="1">
      <alignment vertical="center"/>
    </xf>
    <xf numFmtId="0" fontId="4" fillId="0" borderId="0" xfId="0" applyFont="1">
      <alignment vertical="center"/>
    </xf>
    <xf numFmtId="0" fontId="8" fillId="0" borderId="0" xfId="0" applyFont="1">
      <alignment vertical="center"/>
    </xf>
    <xf numFmtId="0" fontId="0" fillId="0" borderId="0" xfId="0" applyAlignment="1">
      <alignment horizontal="left" vertical="center"/>
    </xf>
    <xf numFmtId="0" fontId="12" fillId="0" borderId="0" xfId="0" applyFont="1">
      <alignment vertical="center"/>
    </xf>
    <xf numFmtId="0" fontId="2" fillId="0" borderId="2" xfId="0" applyFont="1" applyBorder="1" applyAlignment="1">
      <alignment horizontal="center" vertical="center"/>
    </xf>
    <xf numFmtId="0" fontId="2" fillId="0" borderId="18" xfId="0" applyFont="1" applyBorder="1" applyAlignment="1">
      <alignment horizontal="center" vertical="center"/>
    </xf>
    <xf numFmtId="0" fontId="2" fillId="0" borderId="11"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11" fillId="0" borderId="3" xfId="0" applyFont="1" applyBorder="1" applyAlignment="1">
      <alignment horizontal="left" vertical="center"/>
    </xf>
    <xf numFmtId="0" fontId="2" fillId="0" borderId="1" xfId="0" applyFont="1" applyBorder="1" applyAlignment="1">
      <alignment vertical="center" wrapText="1"/>
    </xf>
    <xf numFmtId="0" fontId="2" fillId="0" borderId="12" xfId="0" applyFont="1" applyBorder="1" applyAlignment="1">
      <alignment vertical="center" shrinkToFit="1"/>
    </xf>
    <xf numFmtId="0" fontId="2" fillId="0" borderId="0" xfId="0" applyFont="1" applyAlignment="1">
      <alignment horizontal="left" vertical="center" wrapText="1"/>
    </xf>
    <xf numFmtId="0" fontId="2" fillId="0" borderId="0" xfId="0" applyFont="1" applyAlignment="1">
      <alignment horizontal="left" vertical="center"/>
    </xf>
    <xf numFmtId="0" fontId="2" fillId="0" borderId="8" xfId="0" applyFont="1" applyBorder="1" applyAlignment="1">
      <alignment horizontal="center" vertical="center"/>
    </xf>
    <xf numFmtId="49" fontId="11" fillId="0" borderId="0" xfId="0" applyNumberFormat="1" applyFont="1">
      <alignment vertical="center"/>
    </xf>
    <xf numFmtId="0" fontId="13" fillId="0" borderId="0" xfId="0" applyFont="1">
      <alignment vertical="center"/>
    </xf>
    <xf numFmtId="0" fontId="11" fillId="0" borderId="0" xfId="0" applyFont="1">
      <alignment vertical="center"/>
    </xf>
    <xf numFmtId="49" fontId="2" fillId="0" borderId="0" xfId="0" applyNumberFormat="1" applyFont="1">
      <alignment vertical="center"/>
    </xf>
    <xf numFmtId="0" fontId="11" fillId="0" borderId="0" xfId="0" applyFont="1" applyAlignment="1">
      <alignment horizontal="left" vertical="center"/>
    </xf>
    <xf numFmtId="0" fontId="10" fillId="0" borderId="0" xfId="0" applyFont="1" applyAlignment="1">
      <alignment horizontal="center" vertical="center" shrinkToFit="1"/>
    </xf>
    <xf numFmtId="0" fontId="10" fillId="0" borderId="0" xfId="0" applyFont="1" applyAlignment="1">
      <alignment horizontal="left" vertical="center" shrinkToFit="1"/>
    </xf>
    <xf numFmtId="0" fontId="2" fillId="0" borderId="0" xfId="0" applyFont="1" applyAlignment="1">
      <alignment vertical="top"/>
    </xf>
    <xf numFmtId="49" fontId="2" fillId="0" borderId="0" xfId="0" applyNumberFormat="1" applyFont="1" applyAlignment="1">
      <alignment vertical="top" wrapText="1"/>
    </xf>
    <xf numFmtId="49" fontId="2" fillId="0" borderId="0" xfId="0" applyNumberFormat="1" applyFont="1" applyAlignment="1">
      <alignment vertical="top"/>
    </xf>
    <xf numFmtId="181" fontId="18" fillId="0" borderId="2" xfId="0" applyNumberFormat="1" applyFont="1" applyBorder="1" applyAlignment="1">
      <alignment horizontal="center" vertical="center" shrinkToFit="1"/>
    </xf>
    <xf numFmtId="181" fontId="18" fillId="0" borderId="18" xfId="0" applyNumberFormat="1" applyFont="1" applyBorder="1" applyAlignment="1">
      <alignment horizontal="center" vertical="center" shrinkToFit="1"/>
    </xf>
    <xf numFmtId="181" fontId="18" fillId="0" borderId="11" xfId="0" applyNumberFormat="1" applyFont="1" applyBorder="1" applyAlignment="1">
      <alignment horizontal="center" vertical="center" shrinkToFit="1"/>
    </xf>
    <xf numFmtId="181" fontId="18" fillId="0" borderId="5" xfId="0" applyNumberFormat="1" applyFont="1" applyBorder="1" applyAlignment="1">
      <alignment horizontal="center" vertical="center" shrinkToFit="1"/>
    </xf>
    <xf numFmtId="181" fontId="18" fillId="0" borderId="17" xfId="0" applyNumberFormat="1" applyFont="1" applyBorder="1" applyAlignment="1">
      <alignment horizontal="center" vertical="center" shrinkToFit="1"/>
    </xf>
    <xf numFmtId="181" fontId="18" fillId="0" borderId="10" xfId="0" applyNumberFormat="1" applyFont="1" applyBorder="1" applyAlignment="1">
      <alignment horizontal="center" vertical="center" shrinkToFit="1"/>
    </xf>
    <xf numFmtId="181" fontId="18" fillId="2" borderId="3" xfId="0" applyNumberFormat="1" applyFont="1" applyFill="1" applyBorder="1" applyAlignment="1" applyProtection="1">
      <alignment horizontal="center" vertical="center" shrinkToFit="1"/>
      <protection locked="0"/>
    </xf>
    <xf numFmtId="181" fontId="18" fillId="2" borderId="19" xfId="0" applyNumberFormat="1" applyFont="1" applyFill="1" applyBorder="1" applyAlignment="1" applyProtection="1">
      <alignment horizontal="center" vertical="center" shrinkToFit="1"/>
      <protection locked="0"/>
    </xf>
    <xf numFmtId="181" fontId="18" fillId="0" borderId="13" xfId="0" applyNumberFormat="1" applyFont="1" applyBorder="1" applyAlignment="1">
      <alignment horizontal="center" vertical="center" shrinkToFit="1"/>
    </xf>
    <xf numFmtId="181" fontId="18" fillId="0" borderId="16" xfId="0" applyNumberFormat="1" applyFont="1" applyBorder="1" applyAlignment="1">
      <alignment horizontal="center" vertical="center" shrinkToFit="1"/>
    </xf>
    <xf numFmtId="181" fontId="18" fillId="0" borderId="15" xfId="0" applyNumberFormat="1" applyFont="1" applyBorder="1" applyAlignment="1">
      <alignment horizontal="center" vertical="center" shrinkToFit="1"/>
    </xf>
    <xf numFmtId="181" fontId="18" fillId="0" borderId="3" xfId="0" applyNumberFormat="1" applyFont="1" applyBorder="1" applyAlignment="1">
      <alignment horizontal="center" vertical="center" shrinkToFit="1"/>
    </xf>
    <xf numFmtId="181" fontId="18" fillId="0" borderId="19" xfId="0" applyNumberFormat="1" applyFont="1" applyBorder="1" applyAlignment="1">
      <alignment horizontal="center" vertical="center" shrinkToFit="1"/>
    </xf>
    <xf numFmtId="181" fontId="18" fillId="0" borderId="12" xfId="0" applyNumberFormat="1" applyFont="1" applyBorder="1" applyAlignment="1">
      <alignment horizontal="center" vertical="center" shrinkToFit="1"/>
    </xf>
    <xf numFmtId="176" fontId="18" fillId="2" borderId="2" xfId="0" applyNumberFormat="1" applyFont="1" applyFill="1" applyBorder="1" applyAlignment="1" applyProtection="1">
      <alignment horizontal="center" vertical="center" shrinkToFit="1"/>
      <protection locked="0"/>
    </xf>
    <xf numFmtId="176" fontId="18" fillId="2" borderId="18" xfId="0" applyNumberFormat="1" applyFont="1" applyFill="1" applyBorder="1" applyAlignment="1" applyProtection="1">
      <alignment horizontal="center" vertical="center" shrinkToFit="1"/>
      <protection locked="0"/>
    </xf>
    <xf numFmtId="176" fontId="18" fillId="2" borderId="13" xfId="0" applyNumberFormat="1" applyFont="1" applyFill="1" applyBorder="1" applyAlignment="1" applyProtection="1">
      <alignment horizontal="center" vertical="center" shrinkToFit="1"/>
      <protection locked="0"/>
    </xf>
    <xf numFmtId="176" fontId="18" fillId="2" borderId="16" xfId="0" applyNumberFormat="1" applyFont="1" applyFill="1" applyBorder="1" applyAlignment="1" applyProtection="1">
      <alignment horizontal="center" vertical="center" shrinkToFit="1"/>
      <protection locked="0"/>
    </xf>
    <xf numFmtId="0" fontId="26" fillId="0" borderId="0" xfId="0" applyFont="1" applyAlignment="1">
      <alignment horizontal="left" vertical="top"/>
    </xf>
    <xf numFmtId="181" fontId="18" fillId="2" borderId="5" xfId="0" applyNumberFormat="1" applyFont="1" applyFill="1" applyBorder="1" applyAlignment="1" applyProtection="1">
      <alignment horizontal="center" vertical="center" shrinkToFit="1"/>
      <protection locked="0"/>
    </xf>
    <xf numFmtId="181" fontId="18" fillId="2" borderId="17" xfId="0" applyNumberFormat="1" applyFont="1" applyFill="1" applyBorder="1" applyAlignment="1" applyProtection="1">
      <alignment horizontal="center" vertical="center" shrinkToFit="1"/>
      <protection locked="0"/>
    </xf>
    <xf numFmtId="181" fontId="18" fillId="2" borderId="23" xfId="0" applyNumberFormat="1" applyFont="1" applyFill="1" applyBorder="1" applyAlignment="1" applyProtection="1">
      <alignment horizontal="center" vertical="center" shrinkToFit="1"/>
      <protection locked="0"/>
    </xf>
    <xf numFmtId="181" fontId="18" fillId="2" borderId="24" xfId="0" applyNumberFormat="1" applyFont="1" applyFill="1" applyBorder="1" applyAlignment="1" applyProtection="1">
      <alignment horizontal="center" vertical="center" shrinkToFit="1"/>
      <protection locked="0"/>
    </xf>
    <xf numFmtId="181" fontId="18" fillId="4" borderId="25" xfId="0" applyNumberFormat="1" applyFont="1" applyFill="1" applyBorder="1" applyAlignment="1">
      <alignment horizontal="center" vertical="center" shrinkToFit="1"/>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176" fontId="18" fillId="0" borderId="33" xfId="0" applyNumberFormat="1" applyFont="1" applyBorder="1" applyAlignment="1">
      <alignment horizontal="center" vertical="center" shrinkToFit="1"/>
    </xf>
    <xf numFmtId="176" fontId="18" fillId="0" borderId="35" xfId="0" applyNumberFormat="1" applyFont="1" applyBorder="1" applyAlignment="1">
      <alignment horizontal="center" vertical="center" shrinkToFit="1"/>
    </xf>
    <xf numFmtId="176" fontId="18" fillId="0" borderId="39" xfId="0" applyNumberFormat="1" applyFont="1" applyBorder="1" applyAlignment="1">
      <alignment horizontal="center" vertical="center" shrinkToFit="1"/>
    </xf>
    <xf numFmtId="176" fontId="18" fillId="0" borderId="40" xfId="0" applyNumberFormat="1" applyFont="1" applyBorder="1" applyAlignment="1">
      <alignment horizontal="center" vertical="center" shrinkToFit="1"/>
    </xf>
    <xf numFmtId="176" fontId="18" fillId="4" borderId="41" xfId="0" applyNumberFormat="1" applyFont="1" applyFill="1" applyBorder="1" applyAlignment="1">
      <alignment horizontal="center" vertical="center" shrinkToFit="1"/>
    </xf>
    <xf numFmtId="0" fontId="29" fillId="0" borderId="0" xfId="0" applyFont="1">
      <alignment vertical="center"/>
    </xf>
    <xf numFmtId="0" fontId="2" fillId="0" borderId="34"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36" xfId="0" applyFont="1" applyBorder="1" applyAlignment="1">
      <alignment horizontal="left" vertical="center"/>
    </xf>
    <xf numFmtId="0" fontId="2" fillId="0" borderId="37" xfId="0" applyFont="1" applyBorder="1" applyAlignment="1">
      <alignment horizontal="left" vertical="center"/>
    </xf>
    <xf numFmtId="0" fontId="2" fillId="0" borderId="38" xfId="0" applyFont="1" applyBorder="1" applyAlignment="1">
      <alignment horizontal="left" vertical="center"/>
    </xf>
    <xf numFmtId="0" fontId="2" fillId="0" borderId="0" xfId="0" applyFont="1" applyAlignment="1">
      <alignment horizontal="left" vertical="center"/>
    </xf>
    <xf numFmtId="0" fontId="2" fillId="0" borderId="0" xfId="0" applyFont="1" applyAlignment="1">
      <alignment horizontal="center" vertical="center"/>
    </xf>
    <xf numFmtId="9" fontId="11" fillId="0" borderId="0" xfId="0" applyNumberFormat="1" applyFont="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vertical="top"/>
    </xf>
    <xf numFmtId="0" fontId="0" fillId="0" borderId="0" xfId="0" applyAlignment="1">
      <alignment vertical="top"/>
    </xf>
    <xf numFmtId="0" fontId="11" fillId="0" borderId="0" xfId="0" applyFont="1" applyAlignment="1">
      <alignment vertical="center" wrapText="1"/>
    </xf>
    <xf numFmtId="0" fontId="11" fillId="0" borderId="0" xfId="0" applyFont="1">
      <alignment vertical="center"/>
    </xf>
    <xf numFmtId="177" fontId="2" fillId="0" borderId="0" xfId="0" applyNumberFormat="1" applyFont="1" applyAlignment="1">
      <alignment horizontal="left" vertical="center"/>
    </xf>
    <xf numFmtId="0" fontId="13" fillId="0" borderId="0" xfId="0" applyFont="1" applyAlignment="1">
      <alignment horizontal="left" vertical="center"/>
    </xf>
    <xf numFmtId="0" fontId="12" fillId="0" borderId="0" xfId="0" applyFont="1" applyAlignment="1">
      <alignment horizontal="center" vertical="center"/>
    </xf>
    <xf numFmtId="0" fontId="12" fillId="0" borderId="0" xfId="0" applyFont="1" applyAlignment="1">
      <alignment horizontal="left" vertical="center" wrapText="1"/>
    </xf>
    <xf numFmtId="0" fontId="24" fillId="4" borderId="0" xfId="0" applyFont="1" applyFill="1" applyAlignment="1">
      <alignment horizontal="left" vertical="center" wrapText="1"/>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3" borderId="1" xfId="0" applyFont="1" applyFill="1" applyBorder="1" applyAlignment="1" applyProtection="1">
      <alignment horizontal="right" vertical="center"/>
      <protection locked="0"/>
    </xf>
    <xf numFmtId="0" fontId="2" fillId="0" borderId="5" xfId="0" applyFont="1" applyBorder="1" applyAlignment="1">
      <alignment horizontal="left" vertical="center"/>
    </xf>
    <xf numFmtId="0" fontId="2" fillId="0" borderId="8" xfId="0" applyFont="1" applyBorder="1" applyAlignment="1">
      <alignment horizontal="left" vertical="center"/>
    </xf>
    <xf numFmtId="0" fontId="2" fillId="0" borderId="11" xfId="0" applyFont="1" applyBorder="1" applyAlignment="1">
      <alignment horizontal="left" vertical="center"/>
    </xf>
    <xf numFmtId="0" fontId="2" fillId="0" borderId="1" xfId="0" applyFont="1" applyBorder="1" applyAlignment="1">
      <alignment horizontal="center" vertical="center"/>
    </xf>
    <xf numFmtId="0" fontId="24" fillId="4" borderId="20" xfId="0" applyFont="1" applyFill="1" applyBorder="1" applyAlignment="1">
      <alignment horizontal="left" vertical="center"/>
    </xf>
    <xf numFmtId="0" fontId="24" fillId="4" borderId="21" xfId="0" applyFont="1" applyFill="1" applyBorder="1" applyAlignment="1">
      <alignment horizontal="left" vertical="center"/>
    </xf>
    <xf numFmtId="0" fontId="24" fillId="4" borderId="22" xfId="0" applyFont="1" applyFill="1" applyBorder="1" applyAlignment="1">
      <alignment horizontal="left" vertical="center"/>
    </xf>
    <xf numFmtId="0" fontId="2" fillId="0" borderId="3" xfId="0" applyFont="1" applyBorder="1" applyAlignment="1">
      <alignment horizontal="left" vertical="center" wrapText="1"/>
    </xf>
    <xf numFmtId="0" fontId="2" fillId="0" borderId="1" xfId="0" applyFont="1" applyBorder="1" applyAlignment="1">
      <alignment horizontal="left" vertical="center"/>
    </xf>
    <xf numFmtId="0" fontId="2" fillId="0" borderId="12" xfId="0" applyFont="1" applyBorder="1" applyAlignment="1">
      <alignment horizontal="left" vertical="center"/>
    </xf>
    <xf numFmtId="0" fontId="26" fillId="0" borderId="0" xfId="0" applyFont="1" applyAlignment="1">
      <alignment horizontal="left" vertical="top" wrapText="1"/>
    </xf>
    <xf numFmtId="0" fontId="2" fillId="0" borderId="32"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18" fillId="0" borderId="0" xfId="0" applyFont="1" applyAlignment="1">
      <alignment horizontal="center" vertical="center"/>
    </xf>
    <xf numFmtId="180" fontId="18" fillId="0" borderId="0" xfId="0" applyNumberFormat="1" applyFont="1" applyAlignment="1">
      <alignment horizontal="center" vertical="center"/>
    </xf>
    <xf numFmtId="0" fontId="2" fillId="0" borderId="1" xfId="0" applyFont="1" applyBorder="1" applyAlignment="1">
      <alignment horizontal="left" vertical="center" shrinkToFit="1"/>
    </xf>
    <xf numFmtId="0" fontId="18" fillId="0" borderId="1" xfId="0" applyFont="1" applyBorder="1" applyAlignment="1">
      <alignment horizontal="center" vertical="center" shrinkToFit="1"/>
    </xf>
    <xf numFmtId="178" fontId="21" fillId="3" borderId="1" xfId="0" applyNumberFormat="1" applyFont="1" applyFill="1" applyBorder="1" applyAlignment="1" applyProtection="1">
      <alignment horizontal="center" vertical="center"/>
      <protection locked="0"/>
    </xf>
    <xf numFmtId="0" fontId="3" fillId="0" borderId="1" xfId="0" applyFont="1" applyBorder="1" applyAlignment="1">
      <alignment horizontal="center" vertical="center"/>
    </xf>
    <xf numFmtId="0" fontId="3" fillId="0" borderId="0" xfId="0" applyFont="1" applyAlignment="1">
      <alignment horizontal="right" vertical="center"/>
    </xf>
    <xf numFmtId="0" fontId="2" fillId="0" borderId="2"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2"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3" xfId="0" applyFont="1" applyBorder="1" applyAlignment="1">
      <alignment horizontal="left" vertical="center"/>
    </xf>
  </cellXfs>
  <cellStyles count="3">
    <cellStyle name="桁区切り 2" xfId="2" xr:uid="{4D0086AB-4C66-42C4-921C-5B14F402DF3C}"/>
    <cellStyle name="標準" xfId="0" builtinId="0"/>
    <cellStyle name="標準 2" xfId="1" xr:uid="{25D257C6-93D0-4E97-B68F-BCC6653DBFF4}"/>
  </cellStyles>
  <dxfs count="1">
    <dxf>
      <font>
        <color rgb="FFFF0000"/>
      </font>
    </dxf>
  </dxfs>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171450</xdr:colOff>
      <xdr:row>3</xdr:row>
      <xdr:rowOff>28575</xdr:rowOff>
    </xdr:from>
    <xdr:to>
      <xdr:col>2</xdr:col>
      <xdr:colOff>95250</xdr:colOff>
      <xdr:row>3</xdr:row>
      <xdr:rowOff>190500</xdr:rowOff>
    </xdr:to>
    <xdr:sp macro="" textlink="">
      <xdr:nvSpPr>
        <xdr:cNvPr id="2" name="矢印: 上 1">
          <a:extLst>
            <a:ext uri="{FF2B5EF4-FFF2-40B4-BE49-F238E27FC236}">
              <a16:creationId xmlns:a16="http://schemas.microsoft.com/office/drawing/2014/main" id="{278248EC-B91B-17D1-B786-DAB35D576452}"/>
            </a:ext>
          </a:extLst>
        </xdr:cNvPr>
        <xdr:cNvSpPr/>
      </xdr:nvSpPr>
      <xdr:spPr>
        <a:xfrm>
          <a:off x="361950" y="800100"/>
          <a:ext cx="180975" cy="161925"/>
        </a:xfrm>
        <a:prstGeom prst="upArrow">
          <a:avLst/>
        </a:prstGeom>
        <a:solidFill>
          <a:srgbClr val="FF0000"/>
        </a:solidFill>
        <a:ln w="952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76200</xdr:colOff>
      <xdr:row>3</xdr:row>
      <xdr:rowOff>171449</xdr:rowOff>
    </xdr:from>
    <xdr:to>
      <xdr:col>10</xdr:col>
      <xdr:colOff>333375</xdr:colOff>
      <xdr:row>4</xdr:row>
      <xdr:rowOff>190499</xdr:rowOff>
    </xdr:to>
    <xdr:sp macro="" textlink="">
      <xdr:nvSpPr>
        <xdr:cNvPr id="3" name="正方形/長方形 2">
          <a:extLst>
            <a:ext uri="{FF2B5EF4-FFF2-40B4-BE49-F238E27FC236}">
              <a16:creationId xmlns:a16="http://schemas.microsoft.com/office/drawing/2014/main" id="{BE3E623F-CDEE-56A0-46B0-D8C5FCDA17EF}"/>
            </a:ext>
          </a:extLst>
        </xdr:cNvPr>
        <xdr:cNvSpPr/>
      </xdr:nvSpPr>
      <xdr:spPr>
        <a:xfrm>
          <a:off x="5686425" y="942974"/>
          <a:ext cx="257175" cy="257175"/>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none" lIns="0" tIns="0" rIns="0" bIns="0" rtlCol="0" anchor="ctr" anchorCtr="1"/>
        <a:lstStyle/>
        <a:p>
          <a:pPr algn="l"/>
          <a:r>
            <a:rPr kumimoji="1" lang="ja-JP" altLang="en-US" sz="800"/>
            <a:t>職印</a:t>
          </a:r>
        </a:p>
      </xdr:txBody>
    </xdr:sp>
    <xdr:clientData/>
  </xdr:twoCellAnchor>
  <xdr:twoCellAnchor editAs="oneCell">
    <xdr:from>
      <xdr:col>12</xdr:col>
      <xdr:colOff>28575</xdr:colOff>
      <xdr:row>17</xdr:row>
      <xdr:rowOff>323850</xdr:rowOff>
    </xdr:from>
    <xdr:to>
      <xdr:col>13</xdr:col>
      <xdr:colOff>365831</xdr:colOff>
      <xdr:row>29</xdr:row>
      <xdr:rowOff>351995</xdr:rowOff>
    </xdr:to>
    <xdr:pic>
      <xdr:nvPicPr>
        <xdr:cNvPr id="5" name="図 4">
          <a:extLst>
            <a:ext uri="{FF2B5EF4-FFF2-40B4-BE49-F238E27FC236}">
              <a16:creationId xmlns:a16="http://schemas.microsoft.com/office/drawing/2014/main" id="{74499AD3-A14A-4A4B-8563-A88E62E77A69}"/>
            </a:ext>
          </a:extLst>
        </xdr:cNvPr>
        <xdr:cNvPicPr>
          <a:picLocks noChangeAspect="1"/>
        </xdr:cNvPicPr>
      </xdr:nvPicPr>
      <xdr:blipFill>
        <a:blip xmlns:r="http://schemas.openxmlformats.org/officeDocument/2006/relationships" r:embed="rId1"/>
        <a:stretch>
          <a:fillRect/>
        </a:stretch>
      </xdr:blipFill>
      <xdr:spPr>
        <a:xfrm>
          <a:off x="7048500" y="4162425"/>
          <a:ext cx="823031" cy="3828620"/>
        </a:xfrm>
        <a:prstGeom prst="rect">
          <a:avLst/>
        </a:prstGeom>
      </xdr:spPr>
    </xdr:pic>
    <xdr:clientData/>
  </xdr:twoCellAnchor>
  <xdr:twoCellAnchor>
    <xdr:from>
      <xdr:col>13</xdr:col>
      <xdr:colOff>0</xdr:colOff>
      <xdr:row>2</xdr:row>
      <xdr:rowOff>0</xdr:rowOff>
    </xdr:from>
    <xdr:to>
      <xdr:col>14</xdr:col>
      <xdr:colOff>0</xdr:colOff>
      <xdr:row>3</xdr:row>
      <xdr:rowOff>0</xdr:rowOff>
    </xdr:to>
    <xdr:sp macro="" textlink="">
      <xdr:nvSpPr>
        <xdr:cNvPr id="6" name="正方形/長方形 5">
          <a:extLst>
            <a:ext uri="{FF2B5EF4-FFF2-40B4-BE49-F238E27FC236}">
              <a16:creationId xmlns:a16="http://schemas.microsoft.com/office/drawing/2014/main" id="{B38BE79C-357A-050D-8CA3-8B1CF64D1BFC}"/>
            </a:ext>
          </a:extLst>
        </xdr:cNvPr>
        <xdr:cNvSpPr/>
      </xdr:nvSpPr>
      <xdr:spPr>
        <a:xfrm>
          <a:off x="7505700" y="533400"/>
          <a:ext cx="647700" cy="238125"/>
        </a:xfrm>
        <a:prstGeom prst="rect">
          <a:avLst/>
        </a:prstGeom>
        <a:solidFill>
          <a:srgbClr val="FFFF99"/>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2"/>
  <sheetViews>
    <sheetView tabSelected="1" view="pageBreakPreview" topLeftCell="A3" zoomScaleNormal="100" zoomScaleSheetLayoutView="100" workbookViewId="0">
      <selection activeCell="K18" sqref="K18"/>
    </sheetView>
  </sheetViews>
  <sheetFormatPr defaultColWidth="6.375" defaultRowHeight="14.25"/>
  <cols>
    <col min="1" max="1" width="2.5" style="14" customWidth="1"/>
    <col min="2" max="2" width="3.375" style="14" customWidth="1"/>
    <col min="3" max="3" width="6.375" style="14" customWidth="1"/>
    <col min="4" max="4" width="7.5" style="14" bestFit="1" customWidth="1"/>
    <col min="5" max="5" width="7.625" style="14" customWidth="1"/>
    <col min="6" max="12" width="9.25" style="14" customWidth="1"/>
    <col min="13" max="13" width="6.375" style="14"/>
    <col min="14" max="14" width="8.5" style="14" bestFit="1" customWidth="1"/>
    <col min="15" max="16384" width="6.375" style="14"/>
  </cols>
  <sheetData>
    <row r="1" spans="1:15" s="13" customFormat="1" ht="23.25" customHeight="1">
      <c r="E1" s="117">
        <v>7</v>
      </c>
      <c r="F1" s="117"/>
      <c r="G1" s="116" t="s">
        <v>27</v>
      </c>
      <c r="H1" s="116"/>
      <c r="I1" s="116"/>
      <c r="J1" s="116"/>
    </row>
    <row r="2" spans="1:15" ht="18.75">
      <c r="A2" s="122" t="str">
        <f>IF($D$3="","",VLOOKUP($D$3,学校名リスト!$A$3:$E$110,4,FALSE))</f>
        <v/>
      </c>
      <c r="B2" s="122"/>
      <c r="C2" s="14" t="s">
        <v>1</v>
      </c>
      <c r="D2" s="15"/>
      <c r="E2" s="15"/>
      <c r="F2" s="15"/>
      <c r="G2" s="15"/>
      <c r="H2" s="15"/>
      <c r="I2" s="15"/>
      <c r="J2" s="15"/>
      <c r="K2" s="15"/>
      <c r="L2" s="15"/>
    </row>
    <row r="3" spans="1:15" ht="18.75" customHeight="1">
      <c r="A3" s="105" t="s">
        <v>0</v>
      </c>
      <c r="B3" s="105"/>
      <c r="C3" s="105"/>
      <c r="D3" s="120"/>
      <c r="E3" s="120"/>
      <c r="G3" s="16" t="s">
        <v>31</v>
      </c>
      <c r="H3" s="119" t="str">
        <f>IF($D$3="","",VLOOKUP($D$3,学校名リスト!$A$3:$E$110,2,FALSE))</f>
        <v/>
      </c>
      <c r="I3" s="119"/>
      <c r="J3" s="119"/>
      <c r="K3" s="119"/>
      <c r="O3" s="78" t="s">
        <v>341</v>
      </c>
    </row>
    <row r="4" spans="1:15" ht="18.75" customHeight="1">
      <c r="D4" s="17" t="s">
        <v>335</v>
      </c>
      <c r="E4" s="18" t="str">
        <f>IF($D$3="","",VLOOKUP($D$3,学校名リスト!$A$3:$E$110,5,FALSE))</f>
        <v/>
      </c>
      <c r="F4" s="14" t="s">
        <v>231</v>
      </c>
    </row>
    <row r="5" spans="1:15" ht="18.75" customHeight="1">
      <c r="A5" s="112" t="s">
        <v>336</v>
      </c>
      <c r="B5" s="112"/>
      <c r="C5" s="112"/>
      <c r="D5" s="112"/>
      <c r="E5" s="112"/>
      <c r="G5" s="16" t="s">
        <v>30</v>
      </c>
      <c r="H5" s="101"/>
      <c r="I5" s="101"/>
      <c r="J5" s="101"/>
      <c r="K5" s="19"/>
    </row>
    <row r="6" spans="1:15">
      <c r="A6" s="112"/>
      <c r="B6" s="112"/>
      <c r="C6" s="112"/>
      <c r="D6" s="112"/>
      <c r="E6" s="112"/>
    </row>
    <row r="7" spans="1:15" ht="18.75">
      <c r="A7" s="105" t="s">
        <v>133</v>
      </c>
      <c r="B7" s="105"/>
      <c r="C7" s="105"/>
      <c r="D7" s="121" t="str">
        <f>IF($D$3="","",VLOOKUP($D$3,学校名リスト!$A$3:$E$110,3,FALSE))</f>
        <v/>
      </c>
      <c r="E7" s="121"/>
      <c r="G7" s="118" t="s">
        <v>29</v>
      </c>
      <c r="H7" s="118"/>
      <c r="I7" s="101"/>
      <c r="J7" s="101"/>
      <c r="K7" s="19"/>
    </row>
    <row r="9" spans="1:15" s="21" customFormat="1" ht="14.25" customHeight="1">
      <c r="A9" s="20" t="s">
        <v>10</v>
      </c>
      <c r="K9" s="22"/>
    </row>
    <row r="10" spans="1:15" s="21" customFormat="1" ht="14.25" customHeight="1">
      <c r="A10" t="s">
        <v>28</v>
      </c>
    </row>
    <row r="11" spans="1:15" s="21" customFormat="1" ht="14.25" customHeight="1">
      <c r="A11" s="23" t="s">
        <v>345</v>
      </c>
    </row>
    <row r="12" spans="1:15" s="21" customFormat="1" ht="14.25" customHeight="1">
      <c r="A12" t="s">
        <v>346</v>
      </c>
    </row>
    <row r="13" spans="1:15" s="21" customFormat="1" ht="14.25" customHeight="1">
      <c r="A13" t="s">
        <v>347</v>
      </c>
    </row>
    <row r="14" spans="1:15" ht="14.25" customHeight="1">
      <c r="A14"/>
      <c r="B14" s="24"/>
    </row>
    <row r="15" spans="1:15" ht="21" customHeight="1">
      <c r="A15" s="123" t="s">
        <v>2</v>
      </c>
      <c r="B15" s="124"/>
      <c r="C15" s="124"/>
      <c r="D15" s="124"/>
      <c r="E15" s="125"/>
      <c r="F15" s="25" t="s">
        <v>3</v>
      </c>
      <c r="G15" s="25" t="s">
        <v>4</v>
      </c>
      <c r="H15" s="25" t="s">
        <v>5</v>
      </c>
      <c r="I15" s="25" t="s">
        <v>19</v>
      </c>
      <c r="J15" s="25" t="s">
        <v>20</v>
      </c>
      <c r="K15" s="26" t="s">
        <v>21</v>
      </c>
      <c r="L15" s="27" t="s">
        <v>6</v>
      </c>
    </row>
    <row r="16" spans="1:15" ht="27.75" customHeight="1">
      <c r="A16" s="126" t="s">
        <v>232</v>
      </c>
      <c r="B16" s="127"/>
      <c r="C16" s="127"/>
      <c r="D16" s="127"/>
      <c r="E16" s="128"/>
      <c r="F16" s="46">
        <f t="shared" ref="F16:K16" si="0">F18+F20</f>
        <v>0</v>
      </c>
      <c r="G16" s="46">
        <f t="shared" si="0"/>
        <v>0</v>
      </c>
      <c r="H16" s="46">
        <f t="shared" si="0"/>
        <v>0</v>
      </c>
      <c r="I16" s="46">
        <f t="shared" si="0"/>
        <v>0</v>
      </c>
      <c r="J16" s="46">
        <f t="shared" si="0"/>
        <v>0</v>
      </c>
      <c r="K16" s="47">
        <f t="shared" si="0"/>
        <v>0</v>
      </c>
      <c r="L16" s="48">
        <f>SUM(F16:K16)</f>
        <v>0</v>
      </c>
    </row>
    <row r="17" spans="1:12" ht="8.25" customHeight="1">
      <c r="A17" s="28"/>
      <c r="B17" s="15"/>
      <c r="C17" s="15"/>
      <c r="D17" s="15"/>
      <c r="E17" s="29"/>
      <c r="F17" s="49"/>
      <c r="G17" s="49"/>
      <c r="H17" s="49"/>
      <c r="I17" s="49"/>
      <c r="J17" s="49"/>
      <c r="K17" s="50"/>
      <c r="L17" s="51"/>
    </row>
    <row r="18" spans="1:12" ht="27.75" customHeight="1" thickBot="1">
      <c r="A18" s="102" t="s">
        <v>352</v>
      </c>
      <c r="B18" s="103"/>
      <c r="C18" s="103"/>
      <c r="D18" s="103"/>
      <c r="E18" s="104"/>
      <c r="F18" s="65"/>
      <c r="G18" s="65"/>
      <c r="H18" s="65"/>
      <c r="I18" s="65"/>
      <c r="J18" s="65"/>
      <c r="K18" s="66"/>
      <c r="L18" s="48">
        <f>SUM(F18:K18)</f>
        <v>0</v>
      </c>
    </row>
    <row r="19" spans="1:12" ht="27.75" customHeight="1" thickBot="1">
      <c r="A19" s="106" t="s">
        <v>22</v>
      </c>
      <c r="B19" s="107"/>
      <c r="C19" s="107"/>
      <c r="D19" s="107"/>
      <c r="E19" s="108"/>
      <c r="F19" s="67"/>
      <c r="G19" s="67"/>
      <c r="H19" s="67"/>
      <c r="I19" s="67"/>
      <c r="J19" s="67"/>
      <c r="K19" s="68"/>
      <c r="L19" s="69">
        <f>SUM(F19:K19)</f>
        <v>0</v>
      </c>
    </row>
    <row r="20" spans="1:12" ht="27.75" customHeight="1">
      <c r="A20" s="109" t="s">
        <v>351</v>
      </c>
      <c r="B20" s="110"/>
      <c r="C20" s="110"/>
      <c r="D20" s="110"/>
      <c r="E20" s="111"/>
      <c r="F20" s="52"/>
      <c r="G20" s="52"/>
      <c r="H20" s="52"/>
      <c r="I20" s="52"/>
      <c r="J20" s="52"/>
      <c r="K20" s="53"/>
      <c r="L20" s="59">
        <f>SUM(F20:K20)</f>
        <v>0</v>
      </c>
    </row>
    <row r="21" spans="1:12" ht="27.75" customHeight="1">
      <c r="A21" s="126" t="s">
        <v>233</v>
      </c>
      <c r="B21" s="127"/>
      <c r="C21" s="114"/>
      <c r="D21" s="114"/>
      <c r="E21" s="115"/>
      <c r="F21" s="46">
        <f t="shared" ref="F21:K21" si="1">SUM(F19:F20)</f>
        <v>0</v>
      </c>
      <c r="G21" s="46">
        <f t="shared" si="1"/>
        <v>0</v>
      </c>
      <c r="H21" s="46">
        <f t="shared" ref="H21" si="2">SUM(H19:H20)</f>
        <v>0</v>
      </c>
      <c r="I21" s="46">
        <f t="shared" si="1"/>
        <v>0</v>
      </c>
      <c r="J21" s="46">
        <f t="shared" si="1"/>
        <v>0</v>
      </c>
      <c r="K21" s="47">
        <f t="shared" si="1"/>
        <v>0</v>
      </c>
      <c r="L21" s="51">
        <f>SUM(L19:L20)</f>
        <v>0</v>
      </c>
    </row>
    <row r="22" spans="1:12" ht="27.75" customHeight="1" thickBot="1">
      <c r="A22" s="129" t="s">
        <v>23</v>
      </c>
      <c r="B22" s="80"/>
      <c r="C22" s="80"/>
      <c r="D22" s="80"/>
      <c r="E22" s="81"/>
      <c r="F22" s="54">
        <f t="shared" ref="F22:K22" si="3">F16-F21</f>
        <v>0</v>
      </c>
      <c r="G22" s="54">
        <f t="shared" si="3"/>
        <v>0</v>
      </c>
      <c r="H22" s="54">
        <f t="shared" ref="H22" si="4">H16-H21</f>
        <v>0</v>
      </c>
      <c r="I22" s="54">
        <f t="shared" si="3"/>
        <v>0</v>
      </c>
      <c r="J22" s="54">
        <f t="shared" si="3"/>
        <v>0</v>
      </c>
      <c r="K22" s="55">
        <f t="shared" si="3"/>
        <v>0</v>
      </c>
      <c r="L22" s="56">
        <f>SUM(F22:K22)</f>
        <v>0</v>
      </c>
    </row>
    <row r="23" spans="1:12" ht="27.75" customHeight="1" thickTop="1">
      <c r="A23" s="30" t="s">
        <v>17</v>
      </c>
      <c r="B23" s="31"/>
      <c r="C23" s="19"/>
      <c r="D23" s="19">
        <f>$E$39</f>
        <v>285</v>
      </c>
      <c r="E23" s="32" t="s">
        <v>16</v>
      </c>
      <c r="F23" s="57">
        <f t="shared" ref="F23:H23" si="5">F22*$E$39</f>
        <v>0</v>
      </c>
      <c r="G23" s="57">
        <f t="shared" si="5"/>
        <v>0</v>
      </c>
      <c r="H23" s="57">
        <f t="shared" si="5"/>
        <v>0</v>
      </c>
      <c r="I23" s="57">
        <f>I22*$E$39</f>
        <v>0</v>
      </c>
      <c r="J23" s="57">
        <f t="shared" ref="J23:K23" si="6">J22*$E$39</f>
        <v>0</v>
      </c>
      <c r="K23" s="58">
        <f t="shared" si="6"/>
        <v>0</v>
      </c>
      <c r="L23" s="59">
        <f>SUM(F23:K23)</f>
        <v>0</v>
      </c>
    </row>
    <row r="24" spans="1:12" ht="9.75" customHeight="1">
      <c r="A24" s="33"/>
      <c r="B24" s="33"/>
      <c r="C24" s="34"/>
      <c r="D24" s="34"/>
      <c r="E24" s="34"/>
      <c r="F24" s="34"/>
      <c r="G24" s="34"/>
      <c r="H24" s="34"/>
      <c r="I24" s="15"/>
      <c r="J24" s="15"/>
      <c r="K24" s="15"/>
      <c r="L24" s="35"/>
    </row>
    <row r="25" spans="1:12" ht="18.75" customHeight="1" thickBot="1">
      <c r="A25" s="97" t="s">
        <v>234</v>
      </c>
      <c r="B25" s="97"/>
      <c r="C25" s="97"/>
      <c r="D25" s="97"/>
      <c r="E25" s="97"/>
      <c r="F25" s="96" t="s">
        <v>350</v>
      </c>
      <c r="G25" s="96"/>
      <c r="H25" s="96"/>
      <c r="I25" s="96"/>
      <c r="J25" s="96"/>
      <c r="K25" s="96"/>
      <c r="L25" s="96"/>
    </row>
    <row r="26" spans="1:12" ht="21" customHeight="1">
      <c r="A26" s="98" t="s">
        <v>2</v>
      </c>
      <c r="B26" s="99"/>
      <c r="C26" s="99"/>
      <c r="D26" s="99"/>
      <c r="E26" s="100"/>
      <c r="F26" s="70" t="s">
        <v>3</v>
      </c>
      <c r="G26" s="70" t="s">
        <v>4</v>
      </c>
      <c r="H26" s="70" t="s">
        <v>5</v>
      </c>
      <c r="I26" s="70" t="s">
        <v>19</v>
      </c>
      <c r="J26" s="70" t="s">
        <v>20</v>
      </c>
      <c r="K26" s="71" t="s">
        <v>21</v>
      </c>
      <c r="L26" s="72" t="s">
        <v>6</v>
      </c>
    </row>
    <row r="27" spans="1:12" ht="27.75" customHeight="1">
      <c r="A27" s="113" t="s">
        <v>24</v>
      </c>
      <c r="B27" s="114"/>
      <c r="C27" s="114"/>
      <c r="D27" s="114"/>
      <c r="E27" s="115"/>
      <c r="F27" s="60"/>
      <c r="G27" s="60"/>
      <c r="H27" s="60"/>
      <c r="I27" s="60"/>
      <c r="J27" s="60"/>
      <c r="K27" s="61"/>
      <c r="L27" s="73">
        <f>SUM(F27:K27)</f>
        <v>0</v>
      </c>
    </row>
    <row r="28" spans="1:12" ht="27.75" customHeight="1">
      <c r="A28" s="113" t="s">
        <v>25</v>
      </c>
      <c r="B28" s="114"/>
      <c r="C28" s="114"/>
      <c r="D28" s="114"/>
      <c r="E28" s="115"/>
      <c r="F28" s="60"/>
      <c r="G28" s="60"/>
      <c r="H28" s="60"/>
      <c r="I28" s="60"/>
      <c r="J28" s="60"/>
      <c r="K28" s="61"/>
      <c r="L28" s="73">
        <f>SUM(F28:K28)</f>
        <v>0</v>
      </c>
    </row>
    <row r="29" spans="1:12" ht="27.75" customHeight="1" thickBot="1">
      <c r="A29" s="79" t="s">
        <v>26</v>
      </c>
      <c r="B29" s="80"/>
      <c r="C29" s="80"/>
      <c r="D29" s="80"/>
      <c r="E29" s="81"/>
      <c r="F29" s="62"/>
      <c r="G29" s="62"/>
      <c r="H29" s="62"/>
      <c r="I29" s="62"/>
      <c r="J29" s="62"/>
      <c r="K29" s="63"/>
      <c r="L29" s="74">
        <f>SUM(F29:K29)</f>
        <v>0</v>
      </c>
    </row>
    <row r="30" spans="1:12" ht="27.75" customHeight="1" thickTop="1" thickBot="1">
      <c r="A30" s="82" t="s">
        <v>338</v>
      </c>
      <c r="B30" s="83"/>
      <c r="C30" s="83"/>
      <c r="D30" s="83"/>
      <c r="E30" s="84"/>
      <c r="F30" s="75">
        <f t="shared" ref="F30:K30" si="7">SUM(F27:F29)</f>
        <v>0</v>
      </c>
      <c r="G30" s="75">
        <f t="shared" si="7"/>
        <v>0</v>
      </c>
      <c r="H30" s="75">
        <f t="shared" si="7"/>
        <v>0</v>
      </c>
      <c r="I30" s="75">
        <f t="shared" si="7"/>
        <v>0</v>
      </c>
      <c r="J30" s="75">
        <f t="shared" si="7"/>
        <v>0</v>
      </c>
      <c r="K30" s="76">
        <f t="shared" si="7"/>
        <v>0</v>
      </c>
      <c r="L30" s="77">
        <f>SUM(F30:K30)</f>
        <v>0</v>
      </c>
    </row>
    <row r="31" spans="1:12" ht="17.25">
      <c r="F31" s="64" t="s">
        <v>340</v>
      </c>
      <c r="G31" s="13"/>
      <c r="H31" s="13"/>
      <c r="I31" s="13"/>
      <c r="J31" s="13"/>
      <c r="K31" s="13"/>
      <c r="L31" s="13"/>
    </row>
    <row r="32" spans="1:12">
      <c r="A32" s="14">
        <v>1</v>
      </c>
      <c r="C32" s="14" t="s">
        <v>7</v>
      </c>
      <c r="E32" s="93">
        <v>45968</v>
      </c>
      <c r="F32" s="93"/>
      <c r="G32" s="93"/>
      <c r="H32" s="36"/>
      <c r="I32" s="95" t="str">
        <f>IF(L19=L30,"","★無償児童数が誤っています！")</f>
        <v/>
      </c>
      <c r="J32" s="95"/>
      <c r="K32" s="95"/>
      <c r="L32" s="95"/>
    </row>
    <row r="33" spans="1:12" ht="8.25" customHeight="1"/>
    <row r="34" spans="1:12">
      <c r="A34" s="14">
        <v>2</v>
      </c>
      <c r="C34" s="37" t="s">
        <v>8</v>
      </c>
      <c r="E34" s="94" t="s">
        <v>344</v>
      </c>
      <c r="F34" s="85"/>
      <c r="G34" s="85"/>
      <c r="H34" s="85"/>
    </row>
    <row r="35" spans="1:12" ht="8.25" customHeight="1"/>
    <row r="36" spans="1:12" ht="37.5" customHeight="1">
      <c r="A36" s="14">
        <v>3</v>
      </c>
      <c r="C36" s="14" t="s">
        <v>11</v>
      </c>
      <c r="E36" s="91" t="s">
        <v>349</v>
      </c>
      <c r="F36" s="91"/>
      <c r="G36" s="91"/>
      <c r="H36" s="91"/>
      <c r="I36" s="92"/>
      <c r="J36" s="92"/>
      <c r="K36" s="92"/>
      <c r="L36" s="92"/>
    </row>
    <row r="37" spans="1:12" ht="8.25" customHeight="1"/>
    <row r="38" spans="1:12">
      <c r="A38" s="14">
        <v>4</v>
      </c>
      <c r="C38" s="14" t="s">
        <v>9</v>
      </c>
    </row>
    <row r="39" spans="1:12" ht="25.5" customHeight="1">
      <c r="B39" s="39" t="s">
        <v>12</v>
      </c>
      <c r="C39" s="40" t="s">
        <v>15</v>
      </c>
      <c r="D39" s="38"/>
      <c r="E39" s="41">
        <v>285</v>
      </c>
      <c r="F39" s="38" t="s">
        <v>18</v>
      </c>
      <c r="G39" s="42"/>
      <c r="H39" s="42"/>
      <c r="J39" s="38"/>
      <c r="K39" s="38"/>
    </row>
    <row r="40" spans="1:12" s="43" customFormat="1" ht="64.5" customHeight="1">
      <c r="B40" s="44" t="s">
        <v>13</v>
      </c>
      <c r="C40" s="87" t="s">
        <v>348</v>
      </c>
      <c r="D40" s="87"/>
      <c r="E40" s="87"/>
      <c r="F40" s="87"/>
      <c r="G40" s="87"/>
      <c r="H40" s="87"/>
      <c r="I40" s="87"/>
      <c r="J40" s="87"/>
      <c r="K40" s="87"/>
      <c r="L40" s="87"/>
    </row>
    <row r="41" spans="1:12" s="43" customFormat="1">
      <c r="B41" s="45" t="s">
        <v>14</v>
      </c>
      <c r="C41" s="88" t="s">
        <v>132</v>
      </c>
      <c r="D41" s="89"/>
      <c r="E41" s="89"/>
      <c r="F41" s="89"/>
      <c r="G41" s="89"/>
      <c r="H41" s="89"/>
      <c r="I41" s="89"/>
      <c r="J41" s="89"/>
      <c r="K41" s="89"/>
      <c r="L41" s="90"/>
    </row>
    <row r="42" spans="1:12" ht="26.25" customHeight="1">
      <c r="C42" s="86" t="s">
        <v>337</v>
      </c>
      <c r="D42" s="86"/>
      <c r="E42" s="86"/>
      <c r="F42" s="86" t="s">
        <v>343</v>
      </c>
      <c r="G42" s="86"/>
      <c r="H42" s="85" t="s">
        <v>235</v>
      </c>
      <c r="I42" s="85"/>
      <c r="J42" s="85"/>
      <c r="K42" s="85"/>
      <c r="L42" s="85"/>
    </row>
  </sheetData>
  <sheetProtection sheet="1" selectLockedCells="1"/>
  <mergeCells count="35">
    <mergeCell ref="A5:E6"/>
    <mergeCell ref="A27:E27"/>
    <mergeCell ref="A28:E28"/>
    <mergeCell ref="G1:J1"/>
    <mergeCell ref="E1:F1"/>
    <mergeCell ref="G7:H7"/>
    <mergeCell ref="H5:J5"/>
    <mergeCell ref="H3:K3"/>
    <mergeCell ref="D3:E3"/>
    <mergeCell ref="D7:E7"/>
    <mergeCell ref="A3:C3"/>
    <mergeCell ref="A2:B2"/>
    <mergeCell ref="A15:E15"/>
    <mergeCell ref="A16:E16"/>
    <mergeCell ref="A21:E21"/>
    <mergeCell ref="A22:E22"/>
    <mergeCell ref="F25:L25"/>
    <mergeCell ref="A25:E25"/>
    <mergeCell ref="A26:E26"/>
    <mergeCell ref="I7:J7"/>
    <mergeCell ref="A18:E18"/>
    <mergeCell ref="A7:C7"/>
    <mergeCell ref="A19:E19"/>
    <mergeCell ref="A20:E20"/>
    <mergeCell ref="A29:E29"/>
    <mergeCell ref="A30:E30"/>
    <mergeCell ref="H42:L42"/>
    <mergeCell ref="F42:G42"/>
    <mergeCell ref="C42:E42"/>
    <mergeCell ref="C40:L40"/>
    <mergeCell ref="C41:L41"/>
    <mergeCell ref="E36:L36"/>
    <mergeCell ref="E32:G32"/>
    <mergeCell ref="E34:H34"/>
    <mergeCell ref="I32:L32"/>
  </mergeCells>
  <phoneticPr fontId="1"/>
  <conditionalFormatting sqref="F30:L30">
    <cfRule type="expression" dxfId="0" priority="1">
      <formula>F30&lt;&gt;F19</formula>
    </cfRule>
  </conditionalFormatting>
  <dataValidations count="2">
    <dataValidation imeMode="disabled" allowBlank="1" showInputMessage="1" showErrorMessage="1" sqref="F27:K29 D3:E3 F18:K20 E32:G32" xr:uid="{00000000-0002-0000-0000-000000000000}"/>
    <dataValidation imeMode="hiragana" allowBlank="1" showInputMessage="1" showErrorMessage="1" sqref="H5:J5 I7:J7 E34:H34 C40:L40 F42:G42" xr:uid="{E9B2F5E4-F7EF-445E-AB45-0EEB42A19EC6}"/>
  </dataValidations>
  <printOptions horizontalCentered="1"/>
  <pageMargins left="0.59055118110236227" right="0.59055118110236227" top="0.39370078740157483" bottom="0.39370078740157483" header="0.31496062992125984" footer="0.31496062992125984"/>
  <pageSetup paperSize="9" orientation="portrait" r:id="rId1"/>
  <headerFooter alignWithMargins="0"/>
  <ignoredErrors>
    <ignoredError sqref="F21:G21 I21:K21" formulaRange="1"/>
    <ignoredError sqref="L21" formula="1" formulaRange="1"/>
    <ignoredError sqref="B39:B42" numberStoredAsText="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9A0A1-F2B9-473C-B2FC-EAC776F3ED8A}">
  <sheetPr>
    <tabColor rgb="FFFFFF00"/>
  </sheetPr>
  <dimension ref="A1:E100"/>
  <sheetViews>
    <sheetView topLeftCell="A82" workbookViewId="0">
      <selection activeCell="C100" sqref="C100"/>
    </sheetView>
  </sheetViews>
  <sheetFormatPr defaultRowHeight="14.25"/>
  <cols>
    <col min="1" max="1" width="10.5" style="1" bestFit="1" customWidth="1"/>
    <col min="2" max="2" width="29.375" style="2" bestFit="1" customWidth="1"/>
    <col min="3" max="3" width="13.875" style="3" bestFit="1" customWidth="1"/>
    <col min="4" max="4" width="5.5" style="3" bestFit="1" customWidth="1"/>
    <col min="5" max="5" width="20.5" style="3" bestFit="1" customWidth="1"/>
    <col min="6" max="254" width="9" style="2"/>
    <col min="255" max="255" width="10.5" style="2" bestFit="1" customWidth="1"/>
    <col min="256" max="257" width="9.5" style="2" bestFit="1" customWidth="1"/>
    <col min="258" max="510" width="9" style="2"/>
    <col min="511" max="511" width="10.5" style="2" bestFit="1" customWidth="1"/>
    <col min="512" max="513" width="9.5" style="2" bestFit="1" customWidth="1"/>
    <col min="514" max="766" width="9" style="2"/>
    <col min="767" max="767" width="10.5" style="2" bestFit="1" customWidth="1"/>
    <col min="768" max="769" width="9.5" style="2" bestFit="1" customWidth="1"/>
    <col min="770" max="1022" width="9" style="2"/>
    <col min="1023" max="1023" width="10.5" style="2" bestFit="1" customWidth="1"/>
    <col min="1024" max="1025" width="9.5" style="2" bestFit="1" customWidth="1"/>
    <col min="1026" max="1278" width="9" style="2"/>
    <col min="1279" max="1279" width="10.5" style="2" bestFit="1" customWidth="1"/>
    <col min="1280" max="1281" width="9.5" style="2" bestFit="1" customWidth="1"/>
    <col min="1282" max="1534" width="9" style="2"/>
    <col min="1535" max="1535" width="10.5" style="2" bestFit="1" customWidth="1"/>
    <col min="1536" max="1537" width="9.5" style="2" bestFit="1" customWidth="1"/>
    <col min="1538" max="1790" width="9" style="2"/>
    <col min="1791" max="1791" width="10.5" style="2" bestFit="1" customWidth="1"/>
    <col min="1792" max="1793" width="9.5" style="2" bestFit="1" customWidth="1"/>
    <col min="1794" max="2046" width="9" style="2"/>
    <col min="2047" max="2047" width="10.5" style="2" bestFit="1" customWidth="1"/>
    <col min="2048" max="2049" width="9.5" style="2" bestFit="1" customWidth="1"/>
    <col min="2050" max="2302" width="9" style="2"/>
    <col min="2303" max="2303" width="10.5" style="2" bestFit="1" customWidth="1"/>
    <col min="2304" max="2305" width="9.5" style="2" bestFit="1" customWidth="1"/>
    <col min="2306" max="2558" width="9" style="2"/>
    <col min="2559" max="2559" width="10.5" style="2" bestFit="1" customWidth="1"/>
    <col min="2560" max="2561" width="9.5" style="2" bestFit="1" customWidth="1"/>
    <col min="2562" max="2814" width="9" style="2"/>
    <col min="2815" max="2815" width="10.5" style="2" bestFit="1" customWidth="1"/>
    <col min="2816" max="2817" width="9.5" style="2" bestFit="1" customWidth="1"/>
    <col min="2818" max="3070" width="9" style="2"/>
    <col min="3071" max="3071" width="10.5" style="2" bestFit="1" customWidth="1"/>
    <col min="3072" max="3073" width="9.5" style="2" bestFit="1" customWidth="1"/>
    <col min="3074" max="3326" width="9" style="2"/>
    <col min="3327" max="3327" width="10.5" style="2" bestFit="1" customWidth="1"/>
    <col min="3328" max="3329" width="9.5" style="2" bestFit="1" customWidth="1"/>
    <col min="3330" max="3582" width="9" style="2"/>
    <col min="3583" max="3583" width="10.5" style="2" bestFit="1" customWidth="1"/>
    <col min="3584" max="3585" width="9.5" style="2" bestFit="1" customWidth="1"/>
    <col min="3586" max="3838" width="9" style="2"/>
    <col min="3839" max="3839" width="10.5" style="2" bestFit="1" customWidth="1"/>
    <col min="3840" max="3841" width="9.5" style="2" bestFit="1" customWidth="1"/>
    <col min="3842" max="4094" width="9" style="2"/>
    <col min="4095" max="4095" width="10.5" style="2" bestFit="1" customWidth="1"/>
    <col min="4096" max="4097" width="9.5" style="2" bestFit="1" customWidth="1"/>
    <col min="4098" max="4350" width="9" style="2"/>
    <col min="4351" max="4351" width="10.5" style="2" bestFit="1" customWidth="1"/>
    <col min="4352" max="4353" width="9.5" style="2" bestFit="1" customWidth="1"/>
    <col min="4354" max="4606" width="9" style="2"/>
    <col min="4607" max="4607" width="10.5" style="2" bestFit="1" customWidth="1"/>
    <col min="4608" max="4609" width="9.5" style="2" bestFit="1" customWidth="1"/>
    <col min="4610" max="4862" width="9" style="2"/>
    <col min="4863" max="4863" width="10.5" style="2" bestFit="1" customWidth="1"/>
    <col min="4864" max="4865" width="9.5" style="2" bestFit="1" customWidth="1"/>
    <col min="4866" max="5118" width="9" style="2"/>
    <col min="5119" max="5119" width="10.5" style="2" bestFit="1" customWidth="1"/>
    <col min="5120" max="5121" width="9.5" style="2" bestFit="1" customWidth="1"/>
    <col min="5122" max="5374" width="9" style="2"/>
    <col min="5375" max="5375" width="10.5" style="2" bestFit="1" customWidth="1"/>
    <col min="5376" max="5377" width="9.5" style="2" bestFit="1" customWidth="1"/>
    <col min="5378" max="5630" width="9" style="2"/>
    <col min="5631" max="5631" width="10.5" style="2" bestFit="1" customWidth="1"/>
    <col min="5632" max="5633" width="9.5" style="2" bestFit="1" customWidth="1"/>
    <col min="5634" max="5886" width="9" style="2"/>
    <col min="5887" max="5887" width="10.5" style="2" bestFit="1" customWidth="1"/>
    <col min="5888" max="5889" width="9.5" style="2" bestFit="1" customWidth="1"/>
    <col min="5890" max="6142" width="9" style="2"/>
    <col min="6143" max="6143" width="10.5" style="2" bestFit="1" customWidth="1"/>
    <col min="6144" max="6145" width="9.5" style="2" bestFit="1" customWidth="1"/>
    <col min="6146" max="6398" width="9" style="2"/>
    <col min="6399" max="6399" width="10.5" style="2" bestFit="1" customWidth="1"/>
    <col min="6400" max="6401" width="9.5" style="2" bestFit="1" customWidth="1"/>
    <col min="6402" max="6654" width="9" style="2"/>
    <col min="6655" max="6655" width="10.5" style="2" bestFit="1" customWidth="1"/>
    <col min="6656" max="6657" width="9.5" style="2" bestFit="1" customWidth="1"/>
    <col min="6658" max="6910" width="9" style="2"/>
    <col min="6911" max="6911" width="10.5" style="2" bestFit="1" customWidth="1"/>
    <col min="6912" max="6913" width="9.5" style="2" bestFit="1" customWidth="1"/>
    <col min="6914" max="7166" width="9" style="2"/>
    <col min="7167" max="7167" width="10.5" style="2" bestFit="1" customWidth="1"/>
    <col min="7168" max="7169" width="9.5" style="2" bestFit="1" customWidth="1"/>
    <col min="7170" max="7422" width="9" style="2"/>
    <col min="7423" max="7423" width="10.5" style="2" bestFit="1" customWidth="1"/>
    <col min="7424" max="7425" width="9.5" style="2" bestFit="1" customWidth="1"/>
    <col min="7426" max="7678" width="9" style="2"/>
    <col min="7679" max="7679" width="10.5" style="2" bestFit="1" customWidth="1"/>
    <col min="7680" max="7681" width="9.5" style="2" bestFit="1" customWidth="1"/>
    <col min="7682" max="7934" width="9" style="2"/>
    <col min="7935" max="7935" width="10.5" style="2" bestFit="1" customWidth="1"/>
    <col min="7936" max="7937" width="9.5" style="2" bestFit="1" customWidth="1"/>
    <col min="7938" max="8190" width="9" style="2"/>
    <col min="8191" max="8191" width="10.5" style="2" bestFit="1" customWidth="1"/>
    <col min="8192" max="8193" width="9.5" style="2" bestFit="1" customWidth="1"/>
    <col min="8194" max="8446" width="9" style="2"/>
    <col min="8447" max="8447" width="10.5" style="2" bestFit="1" customWidth="1"/>
    <col min="8448" max="8449" width="9.5" style="2" bestFit="1" customWidth="1"/>
    <col min="8450" max="8702" width="9" style="2"/>
    <col min="8703" max="8703" width="10.5" style="2" bestFit="1" customWidth="1"/>
    <col min="8704" max="8705" width="9.5" style="2" bestFit="1" customWidth="1"/>
    <col min="8706" max="8958" width="9" style="2"/>
    <col min="8959" max="8959" width="10.5" style="2" bestFit="1" customWidth="1"/>
    <col min="8960" max="8961" width="9.5" style="2" bestFit="1" customWidth="1"/>
    <col min="8962" max="9214" width="9" style="2"/>
    <col min="9215" max="9215" width="10.5" style="2" bestFit="1" customWidth="1"/>
    <col min="9216" max="9217" width="9.5" style="2" bestFit="1" customWidth="1"/>
    <col min="9218" max="9470" width="9" style="2"/>
    <col min="9471" max="9471" width="10.5" style="2" bestFit="1" customWidth="1"/>
    <col min="9472" max="9473" width="9.5" style="2" bestFit="1" customWidth="1"/>
    <col min="9474" max="9726" width="9" style="2"/>
    <col min="9727" max="9727" width="10.5" style="2" bestFit="1" customWidth="1"/>
    <col min="9728" max="9729" width="9.5" style="2" bestFit="1" customWidth="1"/>
    <col min="9730" max="9982" width="9" style="2"/>
    <col min="9983" max="9983" width="10.5" style="2" bestFit="1" customWidth="1"/>
    <col min="9984" max="9985" width="9.5" style="2" bestFit="1" customWidth="1"/>
    <col min="9986" max="10238" width="9" style="2"/>
    <col min="10239" max="10239" width="10.5" style="2" bestFit="1" customWidth="1"/>
    <col min="10240" max="10241" width="9.5" style="2" bestFit="1" customWidth="1"/>
    <col min="10242" max="10494" width="9" style="2"/>
    <col min="10495" max="10495" width="10.5" style="2" bestFit="1" customWidth="1"/>
    <col min="10496" max="10497" width="9.5" style="2" bestFit="1" customWidth="1"/>
    <col min="10498" max="10750" width="9" style="2"/>
    <col min="10751" max="10751" width="10.5" style="2" bestFit="1" customWidth="1"/>
    <col min="10752" max="10753" width="9.5" style="2" bestFit="1" customWidth="1"/>
    <col min="10754" max="11006" width="9" style="2"/>
    <col min="11007" max="11007" width="10.5" style="2" bestFit="1" customWidth="1"/>
    <col min="11008" max="11009" width="9.5" style="2" bestFit="1" customWidth="1"/>
    <col min="11010" max="11262" width="9" style="2"/>
    <col min="11263" max="11263" width="10.5" style="2" bestFit="1" customWidth="1"/>
    <col min="11264" max="11265" width="9.5" style="2" bestFit="1" customWidth="1"/>
    <col min="11266" max="11518" width="9" style="2"/>
    <col min="11519" max="11519" width="10.5" style="2" bestFit="1" customWidth="1"/>
    <col min="11520" max="11521" width="9.5" style="2" bestFit="1" customWidth="1"/>
    <col min="11522" max="11774" width="9" style="2"/>
    <col min="11775" max="11775" width="10.5" style="2" bestFit="1" customWidth="1"/>
    <col min="11776" max="11777" width="9.5" style="2" bestFit="1" customWidth="1"/>
    <col min="11778" max="12030" width="9" style="2"/>
    <col min="12031" max="12031" width="10.5" style="2" bestFit="1" customWidth="1"/>
    <col min="12032" max="12033" width="9.5" style="2" bestFit="1" customWidth="1"/>
    <col min="12034" max="12286" width="9" style="2"/>
    <col min="12287" max="12287" width="10.5" style="2" bestFit="1" customWidth="1"/>
    <col min="12288" max="12289" width="9.5" style="2" bestFit="1" customWidth="1"/>
    <col min="12290" max="12542" width="9" style="2"/>
    <col min="12543" max="12543" width="10.5" style="2" bestFit="1" customWidth="1"/>
    <col min="12544" max="12545" width="9.5" style="2" bestFit="1" customWidth="1"/>
    <col min="12546" max="12798" width="9" style="2"/>
    <col min="12799" max="12799" width="10.5" style="2" bestFit="1" customWidth="1"/>
    <col min="12800" max="12801" width="9.5" style="2" bestFit="1" customWidth="1"/>
    <col min="12802" max="13054" width="9" style="2"/>
    <col min="13055" max="13055" width="10.5" style="2" bestFit="1" customWidth="1"/>
    <col min="13056" max="13057" width="9.5" style="2" bestFit="1" customWidth="1"/>
    <col min="13058" max="13310" width="9" style="2"/>
    <col min="13311" max="13311" width="10.5" style="2" bestFit="1" customWidth="1"/>
    <col min="13312" max="13313" width="9.5" style="2" bestFit="1" customWidth="1"/>
    <col min="13314" max="13566" width="9" style="2"/>
    <col min="13567" max="13567" width="10.5" style="2" bestFit="1" customWidth="1"/>
    <col min="13568" max="13569" width="9.5" style="2" bestFit="1" customWidth="1"/>
    <col min="13570" max="13822" width="9" style="2"/>
    <col min="13823" max="13823" width="10.5" style="2" bestFit="1" customWidth="1"/>
    <col min="13824" max="13825" width="9.5" style="2" bestFit="1" customWidth="1"/>
    <col min="13826" max="14078" width="9" style="2"/>
    <col min="14079" max="14079" width="10.5" style="2" bestFit="1" customWidth="1"/>
    <col min="14080" max="14081" width="9.5" style="2" bestFit="1" customWidth="1"/>
    <col min="14082" max="14334" width="9" style="2"/>
    <col min="14335" max="14335" width="10.5" style="2" bestFit="1" customWidth="1"/>
    <col min="14336" max="14337" width="9.5" style="2" bestFit="1" customWidth="1"/>
    <col min="14338" max="14590" width="9" style="2"/>
    <col min="14591" max="14591" width="10.5" style="2" bestFit="1" customWidth="1"/>
    <col min="14592" max="14593" width="9.5" style="2" bestFit="1" customWidth="1"/>
    <col min="14594" max="14846" width="9" style="2"/>
    <col min="14847" max="14847" width="10.5" style="2" bestFit="1" customWidth="1"/>
    <col min="14848" max="14849" width="9.5" style="2" bestFit="1" customWidth="1"/>
    <col min="14850" max="15102" width="9" style="2"/>
    <col min="15103" max="15103" width="10.5" style="2" bestFit="1" customWidth="1"/>
    <col min="15104" max="15105" width="9.5" style="2" bestFit="1" customWidth="1"/>
    <col min="15106" max="15358" width="9" style="2"/>
    <col min="15359" max="15359" width="10.5" style="2" bestFit="1" customWidth="1"/>
    <col min="15360" max="15361" width="9.5" style="2" bestFit="1" customWidth="1"/>
    <col min="15362" max="15614" width="9" style="2"/>
    <col min="15615" max="15615" width="10.5" style="2" bestFit="1" customWidth="1"/>
    <col min="15616" max="15617" width="9.5" style="2" bestFit="1" customWidth="1"/>
    <col min="15618" max="15870" width="9" style="2"/>
    <col min="15871" max="15871" width="10.5" style="2" bestFit="1" customWidth="1"/>
    <col min="15872" max="15873" width="9.5" style="2" bestFit="1" customWidth="1"/>
    <col min="15874" max="16126" width="9" style="2"/>
    <col min="16127" max="16127" width="10.5" style="2" bestFit="1" customWidth="1"/>
    <col min="16128" max="16129" width="9.5" style="2" bestFit="1" customWidth="1"/>
    <col min="16130" max="16384" width="9" style="2"/>
  </cols>
  <sheetData>
    <row r="1" spans="1:5">
      <c r="A1" s="1" t="s">
        <v>32</v>
      </c>
    </row>
    <row r="2" spans="1:5" s="3" customFormat="1">
      <c r="A2" s="4" t="s">
        <v>0</v>
      </c>
      <c r="B2" s="4" t="s">
        <v>33</v>
      </c>
      <c r="C2" s="4" t="s">
        <v>34</v>
      </c>
      <c r="D2" s="4" t="s">
        <v>1</v>
      </c>
      <c r="E2" s="4" t="s">
        <v>237</v>
      </c>
    </row>
    <row r="3" spans="1:5">
      <c r="A3" s="5">
        <v>5120003</v>
      </c>
      <c r="B3" s="6" t="s">
        <v>35</v>
      </c>
      <c r="C3" s="4" t="s">
        <v>134</v>
      </c>
      <c r="D3" s="4">
        <v>1</v>
      </c>
      <c r="E3" s="4" t="s">
        <v>238</v>
      </c>
    </row>
    <row r="4" spans="1:5">
      <c r="A4" s="5">
        <v>5120004</v>
      </c>
      <c r="B4" s="6" t="s">
        <v>36</v>
      </c>
      <c r="C4" s="4" t="s">
        <v>135</v>
      </c>
      <c r="D4" s="4">
        <v>1</v>
      </c>
      <c r="E4" s="4" t="s">
        <v>239</v>
      </c>
    </row>
    <row r="5" spans="1:5">
      <c r="A5" s="5">
        <v>5120005</v>
      </c>
      <c r="B5" s="6" t="s">
        <v>37</v>
      </c>
      <c r="C5" s="4" t="s">
        <v>136</v>
      </c>
      <c r="D5" s="4">
        <v>1</v>
      </c>
      <c r="E5" s="4" t="s">
        <v>240</v>
      </c>
    </row>
    <row r="6" spans="1:5">
      <c r="A6" s="5">
        <v>5120006</v>
      </c>
      <c r="B6" s="6" t="s">
        <v>38</v>
      </c>
      <c r="C6" s="4" t="s">
        <v>137</v>
      </c>
      <c r="D6" s="4">
        <v>3</v>
      </c>
      <c r="E6" s="4" t="s">
        <v>241</v>
      </c>
    </row>
    <row r="7" spans="1:5">
      <c r="A7" s="5">
        <v>5120008</v>
      </c>
      <c r="B7" s="6" t="s">
        <v>39</v>
      </c>
      <c r="C7" s="4" t="s">
        <v>138</v>
      </c>
      <c r="D7" s="4">
        <v>1</v>
      </c>
      <c r="E7" s="4" t="s">
        <v>242</v>
      </c>
    </row>
    <row r="8" spans="1:5">
      <c r="A8" s="5">
        <v>5120009</v>
      </c>
      <c r="B8" s="6" t="s">
        <v>40</v>
      </c>
      <c r="C8" s="4" t="s">
        <v>139</v>
      </c>
      <c r="D8" s="4">
        <v>2</v>
      </c>
      <c r="E8" s="4" t="s">
        <v>243</v>
      </c>
    </row>
    <row r="9" spans="1:5">
      <c r="A9" s="5">
        <v>5120010</v>
      </c>
      <c r="B9" s="6" t="s">
        <v>41</v>
      </c>
      <c r="C9" s="4" t="s">
        <v>140</v>
      </c>
      <c r="D9" s="4">
        <v>4</v>
      </c>
      <c r="E9" s="4" t="s">
        <v>244</v>
      </c>
    </row>
    <row r="10" spans="1:5">
      <c r="A10" s="5">
        <v>5120012</v>
      </c>
      <c r="B10" s="6" t="s">
        <v>42</v>
      </c>
      <c r="C10" s="4" t="s">
        <v>141</v>
      </c>
      <c r="D10" s="4">
        <v>2</v>
      </c>
      <c r="E10" s="4" t="s">
        <v>245</v>
      </c>
    </row>
    <row r="11" spans="1:5">
      <c r="A11" s="5">
        <v>5120013</v>
      </c>
      <c r="B11" s="6" t="s">
        <v>43</v>
      </c>
      <c r="C11" s="4" t="s">
        <v>142</v>
      </c>
      <c r="D11" s="4">
        <v>1</v>
      </c>
      <c r="E11" s="4" t="s">
        <v>246</v>
      </c>
    </row>
    <row r="12" spans="1:5">
      <c r="A12" s="5">
        <v>5120014</v>
      </c>
      <c r="B12" s="6" t="s">
        <v>44</v>
      </c>
      <c r="C12" s="4" t="s">
        <v>143</v>
      </c>
      <c r="D12" s="4">
        <v>2</v>
      </c>
      <c r="E12" s="4" t="s">
        <v>247</v>
      </c>
    </row>
    <row r="13" spans="1:5">
      <c r="A13" s="5">
        <v>5120015</v>
      </c>
      <c r="B13" s="6" t="s">
        <v>45</v>
      </c>
      <c r="C13" s="4" t="s">
        <v>144</v>
      </c>
      <c r="D13" s="4">
        <v>2</v>
      </c>
      <c r="E13" s="4" t="s">
        <v>248</v>
      </c>
    </row>
    <row r="14" spans="1:5">
      <c r="A14" s="5">
        <v>5120016</v>
      </c>
      <c r="B14" s="6" t="s">
        <v>46</v>
      </c>
      <c r="C14" s="4" t="s">
        <v>145</v>
      </c>
      <c r="D14" s="4">
        <v>1</v>
      </c>
      <c r="E14" s="4" t="s">
        <v>249</v>
      </c>
    </row>
    <row r="15" spans="1:5">
      <c r="A15" s="5">
        <v>5120017</v>
      </c>
      <c r="B15" s="6" t="s">
        <v>47</v>
      </c>
      <c r="C15" s="4" t="s">
        <v>146</v>
      </c>
      <c r="D15" s="4">
        <v>4</v>
      </c>
      <c r="E15" s="4" t="s">
        <v>250</v>
      </c>
    </row>
    <row r="16" spans="1:5">
      <c r="A16" s="5">
        <v>5120018</v>
      </c>
      <c r="B16" s="6" t="s">
        <v>48</v>
      </c>
      <c r="C16" s="4" t="s">
        <v>147</v>
      </c>
      <c r="D16" s="4">
        <v>1</v>
      </c>
      <c r="E16" s="4" t="s">
        <v>251</v>
      </c>
    </row>
    <row r="17" spans="1:5">
      <c r="A17" s="5">
        <v>5120019</v>
      </c>
      <c r="B17" s="6" t="s">
        <v>49</v>
      </c>
      <c r="C17" s="4" t="s">
        <v>148</v>
      </c>
      <c r="D17" s="4">
        <v>1</v>
      </c>
      <c r="E17" s="4" t="s">
        <v>252</v>
      </c>
    </row>
    <row r="18" spans="1:5">
      <c r="A18" s="5">
        <v>5120020</v>
      </c>
      <c r="B18" s="6" t="s">
        <v>50</v>
      </c>
      <c r="C18" s="4" t="s">
        <v>149</v>
      </c>
      <c r="D18" s="4">
        <v>1</v>
      </c>
      <c r="E18" s="4" t="s">
        <v>253</v>
      </c>
    </row>
    <row r="19" spans="1:5">
      <c r="A19" s="5">
        <v>5120022</v>
      </c>
      <c r="B19" s="6" t="s">
        <v>51</v>
      </c>
      <c r="C19" s="4" t="s">
        <v>150</v>
      </c>
      <c r="D19" s="4">
        <v>3</v>
      </c>
      <c r="E19" s="4" t="s">
        <v>254</v>
      </c>
    </row>
    <row r="20" spans="1:5">
      <c r="A20" s="5">
        <v>5120023</v>
      </c>
      <c r="B20" s="6" t="s">
        <v>52</v>
      </c>
      <c r="C20" s="4" t="s">
        <v>151</v>
      </c>
      <c r="D20" s="4">
        <v>3</v>
      </c>
      <c r="E20" s="4" t="s">
        <v>255</v>
      </c>
    </row>
    <row r="21" spans="1:5">
      <c r="A21" s="5">
        <v>5120024</v>
      </c>
      <c r="B21" s="6" t="s">
        <v>53</v>
      </c>
      <c r="C21" s="4" t="s">
        <v>152</v>
      </c>
      <c r="D21" s="4">
        <v>1</v>
      </c>
      <c r="E21" s="4" t="s">
        <v>256</v>
      </c>
    </row>
    <row r="22" spans="1:5">
      <c r="A22" s="5">
        <v>5120025</v>
      </c>
      <c r="B22" s="6" t="s">
        <v>54</v>
      </c>
      <c r="C22" s="4" t="s">
        <v>153</v>
      </c>
      <c r="D22" s="4">
        <v>2</v>
      </c>
      <c r="E22" s="4" t="s">
        <v>257</v>
      </c>
    </row>
    <row r="23" spans="1:5">
      <c r="A23" s="5">
        <v>5120026</v>
      </c>
      <c r="B23" s="6" t="s">
        <v>55</v>
      </c>
      <c r="C23" s="4" t="s">
        <v>154</v>
      </c>
      <c r="D23" s="4">
        <v>4</v>
      </c>
      <c r="E23" s="4" t="s">
        <v>258</v>
      </c>
    </row>
    <row r="24" spans="1:5">
      <c r="A24" s="5">
        <v>5120027</v>
      </c>
      <c r="B24" s="6" t="s">
        <v>56</v>
      </c>
      <c r="C24" s="4" t="s">
        <v>155</v>
      </c>
      <c r="D24" s="4">
        <v>4</v>
      </c>
      <c r="E24" s="4" t="s">
        <v>259</v>
      </c>
    </row>
    <row r="25" spans="1:5">
      <c r="A25" s="5">
        <v>5120028</v>
      </c>
      <c r="B25" s="6" t="s">
        <v>57</v>
      </c>
      <c r="C25" s="4" t="s">
        <v>156</v>
      </c>
      <c r="D25" s="4">
        <v>4</v>
      </c>
      <c r="E25" s="4" t="s">
        <v>260</v>
      </c>
    </row>
    <row r="26" spans="1:5">
      <c r="A26" s="5">
        <v>5120029</v>
      </c>
      <c r="B26" s="6" t="s">
        <v>58</v>
      </c>
      <c r="C26" s="4" t="s">
        <v>157</v>
      </c>
      <c r="D26" s="4">
        <v>4</v>
      </c>
      <c r="E26" s="4" t="s">
        <v>261</v>
      </c>
    </row>
    <row r="27" spans="1:5">
      <c r="A27" s="5">
        <v>5120030</v>
      </c>
      <c r="B27" s="6" t="s">
        <v>59</v>
      </c>
      <c r="C27" s="4" t="s">
        <v>158</v>
      </c>
      <c r="D27" s="4">
        <v>4</v>
      </c>
      <c r="E27" s="4" t="s">
        <v>262</v>
      </c>
    </row>
    <row r="28" spans="1:5">
      <c r="A28" s="5">
        <v>5120031</v>
      </c>
      <c r="B28" s="6" t="s">
        <v>60</v>
      </c>
      <c r="C28" s="4" t="s">
        <v>159</v>
      </c>
      <c r="D28" s="4">
        <v>3</v>
      </c>
      <c r="E28" s="4" t="s">
        <v>263</v>
      </c>
    </row>
    <row r="29" spans="1:5">
      <c r="A29" s="5">
        <v>5120032</v>
      </c>
      <c r="B29" s="6" t="s">
        <v>61</v>
      </c>
      <c r="C29" s="4" t="s">
        <v>160</v>
      </c>
      <c r="D29" s="4">
        <v>3</v>
      </c>
      <c r="E29" s="4" t="s">
        <v>264</v>
      </c>
    </row>
    <row r="30" spans="1:5">
      <c r="A30" s="5">
        <v>5120033</v>
      </c>
      <c r="B30" s="6" t="s">
        <v>62</v>
      </c>
      <c r="C30" s="4" t="s">
        <v>161</v>
      </c>
      <c r="D30" s="4">
        <v>2</v>
      </c>
      <c r="E30" s="4" t="s">
        <v>265</v>
      </c>
    </row>
    <row r="31" spans="1:5">
      <c r="A31" s="5">
        <v>5120034</v>
      </c>
      <c r="B31" s="6" t="s">
        <v>63</v>
      </c>
      <c r="C31" s="4" t="s">
        <v>162</v>
      </c>
      <c r="D31" s="4">
        <v>7</v>
      </c>
      <c r="E31" s="4" t="s">
        <v>266</v>
      </c>
    </row>
    <row r="32" spans="1:5">
      <c r="A32" s="5">
        <v>5120035</v>
      </c>
      <c r="B32" s="6" t="s">
        <v>64</v>
      </c>
      <c r="C32" s="4" t="s">
        <v>163</v>
      </c>
      <c r="D32" s="4">
        <v>7</v>
      </c>
      <c r="E32" s="4" t="s">
        <v>267</v>
      </c>
    </row>
    <row r="33" spans="1:5">
      <c r="A33" s="5">
        <v>5120036</v>
      </c>
      <c r="B33" s="6" t="s">
        <v>65</v>
      </c>
      <c r="C33" s="4" t="s">
        <v>164</v>
      </c>
      <c r="D33" s="4">
        <v>7</v>
      </c>
      <c r="E33" s="4" t="s">
        <v>268</v>
      </c>
    </row>
    <row r="34" spans="1:5">
      <c r="A34" s="5">
        <v>5120038</v>
      </c>
      <c r="B34" s="6" t="s">
        <v>66</v>
      </c>
      <c r="C34" s="4" t="s">
        <v>165</v>
      </c>
      <c r="D34" s="4">
        <v>6</v>
      </c>
      <c r="E34" s="4" t="s">
        <v>269</v>
      </c>
    </row>
    <row r="35" spans="1:5">
      <c r="A35" s="5">
        <v>5120039</v>
      </c>
      <c r="B35" s="6" t="s">
        <v>67</v>
      </c>
      <c r="C35" s="4" t="s">
        <v>166</v>
      </c>
      <c r="D35" s="4">
        <v>6</v>
      </c>
      <c r="E35" s="4" t="s">
        <v>270</v>
      </c>
    </row>
    <row r="36" spans="1:5">
      <c r="A36" s="5">
        <v>5120040</v>
      </c>
      <c r="B36" s="7" t="s">
        <v>68</v>
      </c>
      <c r="C36" s="4" t="s">
        <v>167</v>
      </c>
      <c r="D36" s="4">
        <v>4</v>
      </c>
      <c r="E36" s="4" t="s">
        <v>271</v>
      </c>
    </row>
    <row r="37" spans="1:5">
      <c r="A37" s="8">
        <v>5120041</v>
      </c>
      <c r="B37" s="7" t="s">
        <v>69</v>
      </c>
      <c r="C37" s="4" t="s">
        <v>168</v>
      </c>
      <c r="D37" s="4">
        <v>6</v>
      </c>
      <c r="E37" s="4" t="s">
        <v>272</v>
      </c>
    </row>
    <row r="38" spans="1:5">
      <c r="A38" s="5">
        <v>5120042</v>
      </c>
      <c r="B38" s="6" t="s">
        <v>70</v>
      </c>
      <c r="C38" s="4" t="s">
        <v>169</v>
      </c>
      <c r="D38" s="4">
        <v>6</v>
      </c>
      <c r="E38" s="4" t="s">
        <v>273</v>
      </c>
    </row>
    <row r="39" spans="1:5">
      <c r="A39" s="5">
        <v>5120043</v>
      </c>
      <c r="B39" s="6" t="s">
        <v>71</v>
      </c>
      <c r="C39" s="4" t="s">
        <v>170</v>
      </c>
      <c r="D39" s="4">
        <v>7</v>
      </c>
      <c r="E39" s="4" t="s">
        <v>274</v>
      </c>
    </row>
    <row r="40" spans="1:5">
      <c r="A40" s="5">
        <v>5120044</v>
      </c>
      <c r="B40" s="6" t="s">
        <v>72</v>
      </c>
      <c r="C40" s="4" t="s">
        <v>171</v>
      </c>
      <c r="D40" s="4">
        <v>6</v>
      </c>
      <c r="E40" s="4" t="s">
        <v>275</v>
      </c>
    </row>
    <row r="41" spans="1:5">
      <c r="A41" s="5">
        <v>5120045</v>
      </c>
      <c r="B41" s="6" t="s">
        <v>73</v>
      </c>
      <c r="C41" s="4" t="s">
        <v>172</v>
      </c>
      <c r="D41" s="4">
        <v>2</v>
      </c>
      <c r="E41" s="4" t="s">
        <v>276</v>
      </c>
    </row>
    <row r="42" spans="1:5">
      <c r="A42" s="5">
        <v>5120048</v>
      </c>
      <c r="B42" s="6" t="s">
        <v>74</v>
      </c>
      <c r="C42" s="4" t="s">
        <v>173</v>
      </c>
      <c r="D42" s="4">
        <v>6</v>
      </c>
      <c r="E42" s="4" t="s">
        <v>277</v>
      </c>
    </row>
    <row r="43" spans="1:5">
      <c r="A43" s="5">
        <v>5120049</v>
      </c>
      <c r="B43" s="6" t="s">
        <v>75</v>
      </c>
      <c r="C43" s="4" t="s">
        <v>174</v>
      </c>
      <c r="D43" s="4">
        <v>2</v>
      </c>
      <c r="E43" s="4" t="s">
        <v>278</v>
      </c>
    </row>
    <row r="44" spans="1:5">
      <c r="A44" s="5">
        <v>5120050</v>
      </c>
      <c r="B44" s="6" t="s">
        <v>76</v>
      </c>
      <c r="C44" s="4" t="s">
        <v>175</v>
      </c>
      <c r="D44" s="4">
        <v>4</v>
      </c>
      <c r="E44" s="4" t="s">
        <v>279</v>
      </c>
    </row>
    <row r="45" spans="1:5">
      <c r="A45" s="5">
        <v>5120052</v>
      </c>
      <c r="B45" s="6" t="s">
        <v>77</v>
      </c>
      <c r="C45" s="4" t="s">
        <v>176</v>
      </c>
      <c r="D45" s="4">
        <v>3</v>
      </c>
      <c r="E45" s="4" t="s">
        <v>280</v>
      </c>
    </row>
    <row r="46" spans="1:5">
      <c r="A46" s="5">
        <v>5120053</v>
      </c>
      <c r="B46" s="6" t="s">
        <v>78</v>
      </c>
      <c r="C46" s="4" t="s">
        <v>177</v>
      </c>
      <c r="D46" s="4">
        <v>4</v>
      </c>
      <c r="E46" s="4" t="s">
        <v>281</v>
      </c>
    </row>
    <row r="47" spans="1:5">
      <c r="A47" s="5">
        <v>5120054</v>
      </c>
      <c r="B47" s="6" t="s">
        <v>79</v>
      </c>
      <c r="C47" s="4" t="s">
        <v>178</v>
      </c>
      <c r="D47" s="4">
        <v>4</v>
      </c>
      <c r="E47" s="4" t="s">
        <v>282</v>
      </c>
    </row>
    <row r="48" spans="1:5">
      <c r="A48" s="5">
        <v>5120055</v>
      </c>
      <c r="B48" s="6" t="s">
        <v>80</v>
      </c>
      <c r="C48" s="4" t="s">
        <v>179</v>
      </c>
      <c r="D48" s="4">
        <v>2</v>
      </c>
      <c r="E48" s="4" t="s">
        <v>283</v>
      </c>
    </row>
    <row r="49" spans="1:5">
      <c r="A49" s="5">
        <v>5120056</v>
      </c>
      <c r="B49" s="6" t="s">
        <v>81</v>
      </c>
      <c r="C49" s="4" t="s">
        <v>180</v>
      </c>
      <c r="D49" s="4">
        <v>2</v>
      </c>
      <c r="E49" s="4" t="s">
        <v>284</v>
      </c>
    </row>
    <row r="50" spans="1:5">
      <c r="A50" s="5">
        <v>5120057</v>
      </c>
      <c r="B50" s="6" t="s">
        <v>82</v>
      </c>
      <c r="C50" s="4" t="s">
        <v>181</v>
      </c>
      <c r="D50" s="4">
        <v>2</v>
      </c>
      <c r="E50" s="4" t="s">
        <v>285</v>
      </c>
    </row>
    <row r="51" spans="1:5">
      <c r="A51" s="5">
        <v>5120058</v>
      </c>
      <c r="B51" s="6" t="s">
        <v>83</v>
      </c>
      <c r="C51" s="4" t="s">
        <v>182</v>
      </c>
      <c r="D51" s="4">
        <v>3</v>
      </c>
      <c r="E51" s="4" t="s">
        <v>286</v>
      </c>
    </row>
    <row r="52" spans="1:5">
      <c r="A52" s="5">
        <v>5120059</v>
      </c>
      <c r="B52" s="6" t="s">
        <v>84</v>
      </c>
      <c r="C52" s="4" t="s">
        <v>183</v>
      </c>
      <c r="D52" s="4">
        <v>4</v>
      </c>
      <c r="E52" s="4" t="s">
        <v>287</v>
      </c>
    </row>
    <row r="53" spans="1:5">
      <c r="A53" s="8">
        <v>5120060</v>
      </c>
      <c r="B53" s="7" t="s">
        <v>85</v>
      </c>
      <c r="C53" s="4" t="s">
        <v>184</v>
      </c>
      <c r="D53" s="4">
        <v>7</v>
      </c>
      <c r="E53" s="4" t="s">
        <v>288</v>
      </c>
    </row>
    <row r="54" spans="1:5">
      <c r="A54" s="5">
        <v>5120061</v>
      </c>
      <c r="B54" s="6" t="s">
        <v>86</v>
      </c>
      <c r="C54" s="4" t="s">
        <v>185</v>
      </c>
      <c r="D54" s="4">
        <v>6</v>
      </c>
      <c r="E54" s="4" t="s">
        <v>289</v>
      </c>
    </row>
    <row r="55" spans="1:5">
      <c r="A55" s="5">
        <v>5120062</v>
      </c>
      <c r="B55" s="6" t="s">
        <v>87</v>
      </c>
      <c r="C55" s="4" t="s">
        <v>186</v>
      </c>
      <c r="D55" s="4">
        <v>4</v>
      </c>
      <c r="E55" s="4" t="s">
        <v>290</v>
      </c>
    </row>
    <row r="56" spans="1:5">
      <c r="A56" s="5">
        <v>5120063</v>
      </c>
      <c r="B56" s="6" t="s">
        <v>88</v>
      </c>
      <c r="C56" s="4" t="s">
        <v>187</v>
      </c>
      <c r="D56" s="4">
        <v>7</v>
      </c>
      <c r="E56" s="4" t="s">
        <v>291</v>
      </c>
    </row>
    <row r="57" spans="1:5">
      <c r="A57" s="5">
        <v>5120064</v>
      </c>
      <c r="B57" s="6" t="s">
        <v>89</v>
      </c>
      <c r="C57" s="4" t="s">
        <v>188</v>
      </c>
      <c r="D57" s="4">
        <v>3</v>
      </c>
      <c r="E57" s="4" t="s">
        <v>292</v>
      </c>
    </row>
    <row r="58" spans="1:5">
      <c r="A58" s="5">
        <v>5120065</v>
      </c>
      <c r="B58" s="6" t="s">
        <v>90</v>
      </c>
      <c r="C58" s="4" t="s">
        <v>190</v>
      </c>
      <c r="D58" s="4">
        <v>6</v>
      </c>
      <c r="E58" s="4" t="s">
        <v>293</v>
      </c>
    </row>
    <row r="59" spans="1:5">
      <c r="A59" s="5">
        <v>5120066</v>
      </c>
      <c r="B59" s="6" t="s">
        <v>91</v>
      </c>
      <c r="C59" s="4" t="s">
        <v>189</v>
      </c>
      <c r="D59" s="4">
        <v>4</v>
      </c>
      <c r="E59" s="4" t="s">
        <v>294</v>
      </c>
    </row>
    <row r="60" spans="1:5">
      <c r="A60" s="5">
        <v>5120067</v>
      </c>
      <c r="B60" s="9" t="s">
        <v>92</v>
      </c>
      <c r="C60" s="4" t="s">
        <v>191</v>
      </c>
      <c r="D60" s="4">
        <v>6</v>
      </c>
      <c r="E60" s="4" t="s">
        <v>295</v>
      </c>
    </row>
    <row r="61" spans="1:5">
      <c r="A61" s="5">
        <v>5120068</v>
      </c>
      <c r="B61" s="10" t="s">
        <v>93</v>
      </c>
      <c r="C61" s="4" t="s">
        <v>192</v>
      </c>
      <c r="D61" s="4">
        <v>6</v>
      </c>
      <c r="E61" s="4" t="s">
        <v>296</v>
      </c>
    </row>
    <row r="62" spans="1:5">
      <c r="A62" s="5">
        <v>5120069</v>
      </c>
      <c r="B62" s="9" t="s">
        <v>94</v>
      </c>
      <c r="C62" s="4" t="s">
        <v>193</v>
      </c>
      <c r="D62" s="4">
        <v>5</v>
      </c>
      <c r="E62" s="4" t="s">
        <v>297</v>
      </c>
    </row>
    <row r="63" spans="1:5">
      <c r="A63" s="5">
        <v>5120070</v>
      </c>
      <c r="B63" s="9" t="s">
        <v>95</v>
      </c>
      <c r="C63" s="4" t="s">
        <v>194</v>
      </c>
      <c r="D63" s="4">
        <v>5</v>
      </c>
      <c r="E63" s="4" t="s">
        <v>298</v>
      </c>
    </row>
    <row r="64" spans="1:5">
      <c r="A64" s="5">
        <v>5120071</v>
      </c>
      <c r="B64" s="9" t="s">
        <v>96</v>
      </c>
      <c r="C64" s="4" t="s">
        <v>195</v>
      </c>
      <c r="D64" s="4">
        <v>5</v>
      </c>
      <c r="E64" s="4" t="s">
        <v>299</v>
      </c>
    </row>
    <row r="65" spans="1:5">
      <c r="A65" s="8">
        <v>5120072</v>
      </c>
      <c r="B65" s="10" t="s">
        <v>97</v>
      </c>
      <c r="C65" s="4" t="s">
        <v>196</v>
      </c>
      <c r="D65" s="4">
        <v>5</v>
      </c>
      <c r="E65" s="4" t="s">
        <v>300</v>
      </c>
    </row>
    <row r="66" spans="1:5">
      <c r="A66" s="5">
        <v>5120073</v>
      </c>
      <c r="B66" s="11" t="s">
        <v>98</v>
      </c>
      <c r="C66" s="4" t="s">
        <v>197</v>
      </c>
      <c r="D66" s="4">
        <v>5</v>
      </c>
      <c r="E66" s="4" t="s">
        <v>301</v>
      </c>
    </row>
    <row r="67" spans="1:5">
      <c r="A67" s="5">
        <v>5120074</v>
      </c>
      <c r="B67" s="9" t="s">
        <v>99</v>
      </c>
      <c r="C67" s="4" t="s">
        <v>198</v>
      </c>
      <c r="D67" s="4">
        <v>5</v>
      </c>
      <c r="E67" s="4" t="s">
        <v>302</v>
      </c>
    </row>
    <row r="68" spans="1:5">
      <c r="A68" s="5">
        <v>5120075</v>
      </c>
      <c r="B68" s="9" t="s">
        <v>100</v>
      </c>
      <c r="C68" s="4" t="s">
        <v>199</v>
      </c>
      <c r="D68" s="4">
        <v>5</v>
      </c>
      <c r="E68" s="4" t="s">
        <v>303</v>
      </c>
    </row>
    <row r="69" spans="1:5">
      <c r="A69" s="5">
        <v>5120077</v>
      </c>
      <c r="B69" s="9" t="s">
        <v>101</v>
      </c>
      <c r="C69" s="4" t="s">
        <v>200</v>
      </c>
      <c r="D69" s="4">
        <v>5</v>
      </c>
      <c r="E69" s="4" t="s">
        <v>304</v>
      </c>
    </row>
    <row r="70" spans="1:5">
      <c r="A70" s="5">
        <v>5120078</v>
      </c>
      <c r="B70" s="9" t="s">
        <v>102</v>
      </c>
      <c r="C70" s="4" t="s">
        <v>201</v>
      </c>
      <c r="D70" s="4">
        <v>5</v>
      </c>
      <c r="E70" s="4" t="s">
        <v>305</v>
      </c>
    </row>
    <row r="71" spans="1:5">
      <c r="A71" s="5">
        <v>5120079</v>
      </c>
      <c r="B71" s="9" t="s">
        <v>103</v>
      </c>
      <c r="C71" s="4" t="s">
        <v>202</v>
      </c>
      <c r="D71" s="4">
        <v>5</v>
      </c>
      <c r="E71" s="4" t="s">
        <v>306</v>
      </c>
    </row>
    <row r="72" spans="1:5">
      <c r="A72" s="5">
        <v>5120080</v>
      </c>
      <c r="B72" s="9" t="s">
        <v>104</v>
      </c>
      <c r="C72" s="4" t="s">
        <v>203</v>
      </c>
      <c r="D72" s="4">
        <v>5</v>
      </c>
      <c r="E72" s="4" t="s">
        <v>307</v>
      </c>
    </row>
    <row r="73" spans="1:5">
      <c r="A73" s="5">
        <v>5120081</v>
      </c>
      <c r="B73" s="10" t="s">
        <v>105</v>
      </c>
      <c r="C73" s="4" t="s">
        <v>204</v>
      </c>
      <c r="D73" s="4">
        <v>8</v>
      </c>
      <c r="E73" s="4" t="s">
        <v>308</v>
      </c>
    </row>
    <row r="74" spans="1:5">
      <c r="A74" s="5">
        <v>5120082</v>
      </c>
      <c r="B74" s="9" t="s">
        <v>106</v>
      </c>
      <c r="C74" s="4" t="s">
        <v>205</v>
      </c>
      <c r="D74" s="4">
        <v>8</v>
      </c>
      <c r="E74" s="4" t="s">
        <v>309</v>
      </c>
    </row>
    <row r="75" spans="1:5">
      <c r="A75" s="5">
        <v>5120084</v>
      </c>
      <c r="B75" s="9" t="s">
        <v>107</v>
      </c>
      <c r="C75" s="4" t="s">
        <v>206</v>
      </c>
      <c r="D75" s="4">
        <v>8</v>
      </c>
      <c r="E75" s="4" t="s">
        <v>310</v>
      </c>
    </row>
    <row r="76" spans="1:5">
      <c r="A76" s="5">
        <v>5120085</v>
      </c>
      <c r="B76" s="9" t="s">
        <v>108</v>
      </c>
      <c r="C76" s="4" t="s">
        <v>207</v>
      </c>
      <c r="D76" s="4">
        <v>8</v>
      </c>
      <c r="E76" s="4" t="s">
        <v>311</v>
      </c>
    </row>
    <row r="77" spans="1:5">
      <c r="A77" s="5">
        <v>5120086</v>
      </c>
      <c r="B77" s="9" t="s">
        <v>109</v>
      </c>
      <c r="C77" s="4" t="s">
        <v>208</v>
      </c>
      <c r="D77" s="4">
        <v>8</v>
      </c>
      <c r="E77" s="4" t="s">
        <v>312</v>
      </c>
    </row>
    <row r="78" spans="1:5">
      <c r="A78" s="5">
        <v>5120087</v>
      </c>
      <c r="B78" s="9" t="s">
        <v>110</v>
      </c>
      <c r="C78" s="4" t="s">
        <v>209</v>
      </c>
      <c r="D78" s="4">
        <v>8</v>
      </c>
      <c r="E78" s="4" t="s">
        <v>313</v>
      </c>
    </row>
    <row r="79" spans="1:5">
      <c r="A79" s="5">
        <v>5120088</v>
      </c>
      <c r="B79" s="9" t="s">
        <v>111</v>
      </c>
      <c r="C79" s="4" t="s">
        <v>210</v>
      </c>
      <c r="D79" s="4">
        <v>8</v>
      </c>
      <c r="E79" s="4" t="s">
        <v>314</v>
      </c>
    </row>
    <row r="80" spans="1:5">
      <c r="A80" s="5">
        <v>5120091</v>
      </c>
      <c r="B80" s="9" t="s">
        <v>112</v>
      </c>
      <c r="C80" s="4" t="s">
        <v>211</v>
      </c>
      <c r="D80" s="4">
        <v>8</v>
      </c>
      <c r="E80" s="4" t="s">
        <v>315</v>
      </c>
    </row>
    <row r="81" spans="1:5">
      <c r="A81" s="5">
        <v>5120094</v>
      </c>
      <c r="B81" s="9" t="s">
        <v>113</v>
      </c>
      <c r="C81" s="4" t="s">
        <v>212</v>
      </c>
      <c r="D81" s="4">
        <v>8</v>
      </c>
      <c r="E81" s="4" t="s">
        <v>316</v>
      </c>
    </row>
    <row r="82" spans="1:5">
      <c r="A82" s="5">
        <v>5120095</v>
      </c>
      <c r="B82" s="9" t="s">
        <v>114</v>
      </c>
      <c r="C82" s="4" t="s">
        <v>213</v>
      </c>
      <c r="D82" s="4">
        <v>8</v>
      </c>
      <c r="E82" s="4" t="s">
        <v>317</v>
      </c>
    </row>
    <row r="83" spans="1:5">
      <c r="A83" s="5">
        <v>5120097</v>
      </c>
      <c r="B83" s="9" t="s">
        <v>115</v>
      </c>
      <c r="C83" s="4" t="s">
        <v>214</v>
      </c>
      <c r="D83" s="4">
        <v>8</v>
      </c>
      <c r="E83" s="4" t="s">
        <v>318</v>
      </c>
    </row>
    <row r="84" spans="1:5">
      <c r="A84" s="5">
        <v>5120099</v>
      </c>
      <c r="B84" s="9" t="s">
        <v>116</v>
      </c>
      <c r="C84" s="4" t="s">
        <v>215</v>
      </c>
      <c r="D84" s="4">
        <v>7</v>
      </c>
      <c r="E84" s="4" t="s">
        <v>319</v>
      </c>
    </row>
    <row r="85" spans="1:5">
      <c r="A85" s="5">
        <v>5120100</v>
      </c>
      <c r="B85" s="9" t="s">
        <v>117</v>
      </c>
      <c r="C85" s="4" t="s">
        <v>216</v>
      </c>
      <c r="D85" s="4">
        <v>7</v>
      </c>
      <c r="E85" s="4" t="s">
        <v>320</v>
      </c>
    </row>
    <row r="86" spans="1:5">
      <c r="A86" s="5">
        <v>5120101</v>
      </c>
      <c r="B86" s="9" t="s">
        <v>118</v>
      </c>
      <c r="C86" s="4" t="s">
        <v>217</v>
      </c>
      <c r="D86" s="4">
        <v>7</v>
      </c>
      <c r="E86" s="4" t="s">
        <v>321</v>
      </c>
    </row>
    <row r="87" spans="1:5">
      <c r="A87" s="5">
        <v>5120102</v>
      </c>
      <c r="B87" s="9" t="s">
        <v>119</v>
      </c>
      <c r="C87" s="4" t="s">
        <v>218</v>
      </c>
      <c r="D87" s="4">
        <v>7</v>
      </c>
      <c r="E87" s="4" t="s">
        <v>322</v>
      </c>
    </row>
    <row r="88" spans="1:5">
      <c r="A88" s="5">
        <v>5120103</v>
      </c>
      <c r="B88" s="9" t="s">
        <v>120</v>
      </c>
      <c r="C88" s="4" t="s">
        <v>219</v>
      </c>
      <c r="D88" s="4">
        <v>7</v>
      </c>
      <c r="E88" s="4" t="s">
        <v>323</v>
      </c>
    </row>
    <row r="89" spans="1:5">
      <c r="A89" s="5">
        <v>5120104</v>
      </c>
      <c r="B89" s="9" t="s">
        <v>121</v>
      </c>
      <c r="C89" s="4" t="s">
        <v>220</v>
      </c>
      <c r="D89" s="4">
        <v>7</v>
      </c>
      <c r="E89" s="4" t="s">
        <v>324</v>
      </c>
    </row>
    <row r="90" spans="1:5">
      <c r="A90" s="5">
        <v>5120105</v>
      </c>
      <c r="B90" s="9" t="s">
        <v>122</v>
      </c>
      <c r="C90" s="4" t="s">
        <v>221</v>
      </c>
      <c r="D90" s="4">
        <v>7</v>
      </c>
      <c r="E90" s="4" t="s">
        <v>325</v>
      </c>
    </row>
    <row r="91" spans="1:5">
      <c r="A91" s="5">
        <v>5120111</v>
      </c>
      <c r="B91" s="9" t="s">
        <v>123</v>
      </c>
      <c r="C91" s="4" t="s">
        <v>222</v>
      </c>
      <c r="D91" s="4">
        <v>7</v>
      </c>
      <c r="E91" s="4" t="s">
        <v>326</v>
      </c>
    </row>
    <row r="92" spans="1:5">
      <c r="A92" s="5">
        <v>5120113</v>
      </c>
      <c r="B92" s="9" t="s">
        <v>124</v>
      </c>
      <c r="C92" s="4" t="s">
        <v>223</v>
      </c>
      <c r="D92" s="4">
        <v>7</v>
      </c>
      <c r="E92" s="4" t="s">
        <v>327</v>
      </c>
    </row>
    <row r="93" spans="1:5">
      <c r="A93" s="5">
        <v>5120114</v>
      </c>
      <c r="B93" s="9" t="s">
        <v>125</v>
      </c>
      <c r="C93" s="4" t="s">
        <v>224</v>
      </c>
      <c r="D93" s="4">
        <v>7</v>
      </c>
      <c r="E93" s="4" t="s">
        <v>328</v>
      </c>
    </row>
    <row r="94" spans="1:5">
      <c r="A94" s="5">
        <v>5120115</v>
      </c>
      <c r="B94" s="9" t="s">
        <v>126</v>
      </c>
      <c r="C94" s="4" t="s">
        <v>225</v>
      </c>
      <c r="D94" s="4">
        <v>7</v>
      </c>
      <c r="E94" s="4" t="s">
        <v>329</v>
      </c>
    </row>
    <row r="95" spans="1:5">
      <c r="A95" s="5">
        <v>5120116</v>
      </c>
      <c r="B95" s="12" t="s">
        <v>127</v>
      </c>
      <c r="C95" s="4" t="s">
        <v>226</v>
      </c>
      <c r="D95" s="4">
        <v>1</v>
      </c>
      <c r="E95" s="4" t="s">
        <v>330</v>
      </c>
    </row>
    <row r="96" spans="1:5">
      <c r="A96" s="5">
        <v>5120117</v>
      </c>
      <c r="B96" s="6" t="s">
        <v>128</v>
      </c>
      <c r="C96" s="4" t="s">
        <v>227</v>
      </c>
      <c r="D96" s="4">
        <v>7</v>
      </c>
      <c r="E96" s="4" t="s">
        <v>331</v>
      </c>
    </row>
    <row r="97" spans="1:5">
      <c r="A97" s="5">
        <v>5120118</v>
      </c>
      <c r="B97" s="6" t="s">
        <v>129</v>
      </c>
      <c r="C97" s="4" t="s">
        <v>228</v>
      </c>
      <c r="D97" s="4">
        <v>3</v>
      </c>
      <c r="E97" s="4" t="s">
        <v>332</v>
      </c>
    </row>
    <row r="98" spans="1:5">
      <c r="A98" s="5">
        <v>5120119</v>
      </c>
      <c r="B98" s="6" t="s">
        <v>130</v>
      </c>
      <c r="C98" s="4" t="s">
        <v>229</v>
      </c>
      <c r="D98" s="4">
        <v>6</v>
      </c>
      <c r="E98" s="4" t="s">
        <v>333</v>
      </c>
    </row>
    <row r="99" spans="1:5">
      <c r="A99" s="5">
        <v>5120120</v>
      </c>
      <c r="B99" s="6" t="s">
        <v>131</v>
      </c>
      <c r="C99" s="4" t="s">
        <v>230</v>
      </c>
      <c r="D99" s="4">
        <v>1</v>
      </c>
      <c r="E99" s="4" t="s">
        <v>334</v>
      </c>
    </row>
    <row r="100" spans="1:5">
      <c r="A100" s="5">
        <v>5120121</v>
      </c>
      <c r="B100" s="6" t="s">
        <v>342</v>
      </c>
      <c r="C100" s="4" t="s">
        <v>236</v>
      </c>
      <c r="D100" s="4">
        <v>2</v>
      </c>
      <c r="E100" s="4" t="s">
        <v>339</v>
      </c>
    </row>
  </sheetData>
  <autoFilter ref="A2:WVI100" xr:uid="{1979A0A1-F2B9-473C-B2FC-EAC776F3ED8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小学校</vt:lpstr>
      <vt:lpstr>学校名リスト</vt:lpstr>
      <vt:lpstr>小学校!Print_Area</vt:lpstr>
      <vt:lpstr>学校名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浜松市</dc:creator>
  <cp:lastModifiedBy>kaikan5</cp:lastModifiedBy>
  <cp:lastPrinted>2025-04-28T00:56:18Z</cp:lastPrinted>
  <dcterms:created xsi:type="dcterms:W3CDTF">2009-08-14T05:55:31Z</dcterms:created>
  <dcterms:modified xsi:type="dcterms:W3CDTF">2025-10-07T00:33:55Z</dcterms:modified>
</cp:coreProperties>
</file>